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azyna\OCH Grażyna\Dysk lokalny\OCH_Grażyna\6.  P L A N Y\"/>
    </mc:Choice>
  </mc:AlternateContent>
  <xr:revisionPtr revIDLastSave="0" documentId="13_ncr:1_{8388539C-86DC-4643-ADF7-92D98733B168}" xr6:coauthVersionLast="47" xr6:coauthVersionMax="47" xr10:uidLastSave="{00000000-0000-0000-0000-000000000000}"/>
  <bookViews>
    <workbookView xWindow="-120" yWindow="-120" windowWidth="19440" windowHeight="15000" xr2:uid="{CB2BAC0B-DFED-4B0C-8E90-07F4E6CE06B6}"/>
  </bookViews>
  <sheets>
    <sheet name="plan 2026 wyk. " sheetId="17" r:id="rId1"/>
  </sheets>
  <definedNames>
    <definedName name="_xlnm._FilterDatabase" localSheetId="0" hidden="1">'plan 2026 wyk. '!$A$1:$G$66</definedName>
    <definedName name="_xlnm.Print_Area" localSheetId="0">'plan 2026 wyk. '!$A$1:$G$67</definedName>
    <definedName name="_xlnm.Print_Titles" localSheetId="0">'plan 2026 wyk. 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17" l="1"/>
  <c r="D58" i="17"/>
  <c r="F29" i="17"/>
  <c r="E29" i="17"/>
  <c r="D29" i="17"/>
  <c r="F42" i="17"/>
  <c r="E42" i="17"/>
  <c r="D42" i="17"/>
  <c r="F52" i="17"/>
  <c r="E52" i="17"/>
  <c r="D52" i="17"/>
  <c r="D25" i="17"/>
  <c r="F22" i="17"/>
  <c r="E22" i="17"/>
  <c r="D22" i="17"/>
  <c r="D9" i="17"/>
  <c r="F58" i="17"/>
  <c r="E58" i="17"/>
  <c r="E54" i="17"/>
  <c r="D54" i="17"/>
  <c r="F54" i="17"/>
  <c r="F50" i="17"/>
  <c r="E50" i="17"/>
  <c r="D50" i="17"/>
  <c r="F48" i="17"/>
  <c r="E48" i="17"/>
  <c r="D48" i="17"/>
  <c r="D46" i="17"/>
  <c r="D44" i="17"/>
  <c r="F39" i="17"/>
  <c r="E39" i="17"/>
  <c r="D39" i="17"/>
  <c r="F37" i="17"/>
  <c r="E37" i="17"/>
  <c r="D37" i="17"/>
  <c r="D35" i="17"/>
  <c r="E33" i="17"/>
  <c r="D33" i="17"/>
  <c r="F31" i="17"/>
  <c r="E31" i="17"/>
  <c r="D31" i="17"/>
  <c r="D27" i="17"/>
  <c r="F27" i="17"/>
  <c r="F25" i="17"/>
  <c r="E25" i="17"/>
  <c r="E20" i="17"/>
  <c r="D20" i="17"/>
  <c r="F18" i="17"/>
  <c r="F20" i="17" s="1"/>
  <c r="D17" i="17"/>
  <c r="E17" i="17"/>
  <c r="F15" i="17"/>
  <c r="E15" i="17"/>
  <c r="D15" i="17"/>
  <c r="E13" i="17"/>
  <c r="E11" i="17"/>
  <c r="D11" i="17"/>
  <c r="D13" i="17" s="1"/>
  <c r="F11" i="17"/>
  <c r="F13" i="17" s="1"/>
  <c r="E9" i="17"/>
  <c r="F7" i="17"/>
  <c r="E7" i="17"/>
  <c r="D7" i="17"/>
  <c r="F5" i="17"/>
  <c r="E5" i="17"/>
  <c r="D5" i="17"/>
  <c r="E44" i="17" l="1"/>
  <c r="E35" i="17"/>
  <c r="E27" i="17"/>
  <c r="F44" i="17"/>
  <c r="F35" i="17"/>
  <c r="F46" i="17"/>
  <c r="F17" i="17"/>
  <c r="F33" i="17"/>
  <c r="D61" i="17"/>
  <c r="E46" i="17"/>
  <c r="F9" i="17"/>
  <c r="E61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Matuszak</author>
  </authors>
  <commentList>
    <comment ref="D16" authorId="0" shapeId="0" xr:uid="{44851B77-CD82-49F6-B654-4FD009654D0D}">
      <text>
        <r>
          <rPr>
            <b/>
            <sz val="9"/>
            <color indexed="81"/>
            <rFont val="Tahoma"/>
            <charset val="1"/>
          </rPr>
          <t>Wioletta Matuszak:</t>
        </r>
        <r>
          <rPr>
            <sz val="9"/>
            <color indexed="81"/>
            <rFont val="Tahoma"/>
            <charset val="1"/>
          </rPr>
          <t xml:space="preserve">
Nadzór 1820,58
</t>
        </r>
      </text>
    </comment>
    <comment ref="E16" authorId="0" shapeId="0" xr:uid="{5D51D288-B3A4-4B5E-A9A3-3DEEB27B6EF7}">
      <text>
        <r>
          <rPr>
            <b/>
            <sz val="9"/>
            <color indexed="81"/>
            <rFont val="Tahoma"/>
            <family val="2"/>
            <charset val="238"/>
          </rPr>
          <t>Wioletta Matuszak:</t>
        </r>
        <r>
          <rPr>
            <sz val="9"/>
            <color indexed="81"/>
            <rFont val="Tahoma"/>
            <family val="2"/>
            <charset val="238"/>
          </rPr>
          <t xml:space="preserve">
489,05 - Ekspertyza ornitologiczna</t>
        </r>
      </text>
    </comment>
    <comment ref="E32" authorId="0" shapeId="0" xr:uid="{F404473D-4529-46C8-9D96-ED8D4FBAC583}">
      <text>
        <r>
          <rPr>
            <b/>
            <sz val="9"/>
            <color indexed="81"/>
            <rFont val="Tahoma"/>
            <family val="2"/>
            <charset val="238"/>
          </rPr>
          <t>Wioletta Matuszak:</t>
        </r>
        <r>
          <rPr>
            <sz val="9"/>
            <color indexed="81"/>
            <rFont val="Tahoma"/>
            <family val="2"/>
            <charset val="238"/>
          </rPr>
          <t xml:space="preserve">
615 Ekspertyza ornitologiczna</t>
        </r>
      </text>
    </comment>
    <comment ref="E34" authorId="0" shapeId="0" xr:uid="{E250DC6C-845D-4021-9D2C-FAE171F7D514}">
      <text>
        <r>
          <rPr>
            <b/>
            <sz val="9"/>
            <color indexed="81"/>
            <rFont val="Tahoma"/>
            <family val="2"/>
            <charset val="238"/>
          </rPr>
          <t>Wioletta Matuszak:</t>
        </r>
        <r>
          <rPr>
            <sz val="9"/>
            <color indexed="81"/>
            <rFont val="Tahoma"/>
            <family val="2"/>
            <charset val="238"/>
          </rPr>
          <t xml:space="preserve">
296,60
Ekspertyza </t>
        </r>
      </text>
    </comment>
    <comment ref="E36" authorId="0" shapeId="0" xr:uid="{8ABF535D-58AF-48E2-B31C-BD740D004FA5}">
      <text>
        <r>
          <rPr>
            <b/>
            <sz val="9"/>
            <color indexed="81"/>
            <rFont val="Tahoma"/>
            <family val="2"/>
            <charset val="238"/>
          </rPr>
          <t>Wioletta Matuszak:</t>
        </r>
        <r>
          <rPr>
            <sz val="9"/>
            <color indexed="81"/>
            <rFont val="Tahoma"/>
            <family val="2"/>
            <charset val="238"/>
          </rPr>
          <t xml:space="preserve">
ekspertyza ornitologiczna</t>
        </r>
      </text>
    </comment>
  </commentList>
</comments>
</file>

<file path=xl/sharedStrings.xml><?xml version="1.0" encoding="utf-8"?>
<sst xmlns="http://schemas.openxmlformats.org/spreadsheetml/2006/main" count="82" uniqueCount="50">
  <si>
    <t>Lp.</t>
  </si>
  <si>
    <t>Adres nieruchomości</t>
  </si>
  <si>
    <t xml:space="preserve">Planowane  remonty </t>
  </si>
  <si>
    <t>Planowana wartość robót</t>
  </si>
  <si>
    <t xml:space="preserve">Koszt robót remontowych </t>
  </si>
  <si>
    <t>Różnica</t>
  </si>
  <si>
    <t xml:space="preserve">Uwagi </t>
  </si>
  <si>
    <t>razem</t>
  </si>
  <si>
    <t>Czeska 4</t>
  </si>
  <si>
    <t>Czeska 8</t>
  </si>
  <si>
    <t>Jugosłowiańska 35</t>
  </si>
  <si>
    <t>Węgierska 7</t>
  </si>
  <si>
    <t>Wieniawskiego 16-18</t>
  </si>
  <si>
    <t>Wieniawskiego 20</t>
  </si>
  <si>
    <t>Wieniawskiego 23</t>
  </si>
  <si>
    <t>Wieniawskiego 25</t>
  </si>
  <si>
    <t>Wieniawskiego 27</t>
  </si>
  <si>
    <t>Wieniawskiego 29</t>
  </si>
  <si>
    <t>Wieniawskiego 30</t>
  </si>
  <si>
    <t>Wieniawskiego 31</t>
  </si>
  <si>
    <t>Chopina 31</t>
  </si>
  <si>
    <t>Chopina 33</t>
  </si>
  <si>
    <t>Chopina 46</t>
  </si>
  <si>
    <t>Chopina 48</t>
  </si>
  <si>
    <t>Chopina 50</t>
  </si>
  <si>
    <t>Chopina 52</t>
  </si>
  <si>
    <t>Nowakowskiego 1</t>
  </si>
  <si>
    <t>Nowakowskiego 3</t>
  </si>
  <si>
    <t>Nowakowskiego 4</t>
  </si>
  <si>
    <t>Nowakowskiego 5</t>
  </si>
  <si>
    <t>RAZEM</t>
  </si>
  <si>
    <t>Sporządziła:</t>
  </si>
  <si>
    <t>Bułgarska 9</t>
  </si>
  <si>
    <t>Wieniawskiego 28</t>
  </si>
  <si>
    <t>Wioletta Matuszak</t>
  </si>
  <si>
    <t>Malowanie klatek schodowych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</si>
  <si>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</si>
  <si>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Modernizacja altany śmietnikowej</t>
  </si>
  <si>
    <t>Inne</t>
  </si>
  <si>
    <t>Wprowadzanie organizacji ruchu na osiedlu</t>
  </si>
  <si>
    <t>Maowanie klatek schodowych</t>
  </si>
  <si>
    <t>Montaż turbowentów</t>
  </si>
  <si>
    <t>Montaż  stojaków rowerowych i wymiana ławek</t>
  </si>
  <si>
    <t>Wymiana stolarki okiernnej na  klatkach schodowych</t>
  </si>
  <si>
    <t>Roboty elewacyjno- dociepleniowe wraz z remontem balkonów  kl A,B,C</t>
  </si>
  <si>
    <t>Plan 2025</t>
  </si>
  <si>
    <t>Wymiana stolarki okiennej w piwnicach</t>
  </si>
  <si>
    <t>Remont logii ( 15 szt)</t>
  </si>
  <si>
    <t xml:space="preserve"> PLAN REMONTÓW OSIEDLA CHOPINA NA  2026</t>
  </si>
  <si>
    <t>Wymiana termozaworów (Dokończenie Pan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</si>
</sst>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2" x14ac:knownFonts="1">
    <font>
      <sz val="10"/>
      <name val="Arial CE"/>
    </font>
    <font>
      <sz val="10"/>
      <name val="Arial CE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04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 CE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4" fontId="9" fillId="0" borderId="1" xfId="0" applyNumberFormat="1" applyFont="1" applyBorder="1" applyAlignment="1">
      <alignment horizontal="right" vertical="center" wrapText="1"/>
    </xf>
    <xf numFmtId="4" fontId="5" fillId="0" borderId="4" xfId="3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4" fontId="5" fillId="3" borderId="1" xfId="4" applyNumberFormat="1" applyFont="1" applyFill="1" applyBorder="1" applyAlignment="1">
      <alignment horizontal="right" vertical="center" wrapText="1"/>
    </xf>
    <xf numFmtId="4" fontId="4" fillId="0" borderId="1" xfId="5" applyNumberFormat="1" applyFont="1" applyBorder="1" applyAlignment="1">
      <alignment horizontal="right" vertical="center" wrapText="1"/>
    </xf>
    <xf numFmtId="4" fontId="5" fillId="3" borderId="1" xfId="6" applyNumberFormat="1" applyFont="1" applyFill="1" applyBorder="1" applyAlignment="1">
      <alignment horizontal="right" vertical="center" wrapText="1"/>
    </xf>
    <xf numFmtId="4" fontId="4" fillId="0" borderId="1" xfId="7" applyNumberFormat="1" applyFont="1" applyBorder="1" applyAlignment="1">
      <alignment horizontal="right" vertical="center" wrapText="1"/>
    </xf>
    <xf numFmtId="4" fontId="5" fillId="3" borderId="1" xfId="7" applyNumberFormat="1" applyFont="1" applyFill="1" applyBorder="1" applyAlignment="1">
      <alignment horizontal="right" vertical="center" wrapText="1"/>
    </xf>
    <xf numFmtId="4" fontId="5" fillId="3" borderId="1" xfId="8" applyNumberFormat="1" applyFont="1" applyFill="1" applyBorder="1" applyAlignment="1">
      <alignment horizontal="right" vertical="center" wrapText="1"/>
    </xf>
    <xf numFmtId="4" fontId="5" fillId="3" borderId="1" xfId="9" applyNumberFormat="1" applyFont="1" applyFill="1" applyBorder="1" applyAlignment="1">
      <alignment horizontal="right" vertical="center" wrapText="1"/>
    </xf>
    <xf numFmtId="4" fontId="5" fillId="3" borderId="1" xfId="10" applyNumberFormat="1" applyFont="1" applyFill="1" applyBorder="1" applyAlignment="1">
      <alignment horizontal="right" vertical="center" wrapText="1"/>
    </xf>
    <xf numFmtId="0" fontId="4" fillId="3" borderId="1" xfId="11" applyFont="1" applyFill="1" applyBorder="1" applyAlignment="1">
      <alignment vertical="center" wrapText="1"/>
    </xf>
    <xf numFmtId="4" fontId="5" fillId="2" borderId="1" xfId="11" applyNumberFormat="1" applyFont="1" applyFill="1" applyBorder="1" applyAlignment="1">
      <alignment horizontal="right" vertical="center" wrapText="1"/>
    </xf>
    <xf numFmtId="4" fontId="5" fillId="3" borderId="1" xfId="13" applyNumberFormat="1" applyFont="1" applyFill="1" applyBorder="1" applyAlignment="1">
      <alignment horizontal="right" vertical="center" wrapText="1"/>
    </xf>
    <xf numFmtId="4" fontId="4" fillId="0" borderId="1" xfId="14" applyNumberFormat="1" applyFont="1" applyBorder="1" applyAlignment="1">
      <alignment horizontal="right" vertical="center" wrapText="1"/>
    </xf>
    <xf numFmtId="4" fontId="5" fillId="3" borderId="1" xfId="15" applyNumberFormat="1" applyFont="1" applyFill="1" applyBorder="1" applyAlignment="1">
      <alignment horizontal="right" vertical="center" wrapText="1"/>
    </xf>
    <xf numFmtId="4" fontId="5" fillId="3" borderId="1" xfId="16" applyNumberFormat="1" applyFont="1" applyFill="1" applyBorder="1" applyAlignment="1">
      <alignment horizontal="right" vertical="center" wrapText="1"/>
    </xf>
    <xf numFmtId="4" fontId="4" fillId="0" borderId="1" xfId="17" applyNumberFormat="1" applyFont="1" applyBorder="1" applyAlignment="1">
      <alignment horizontal="righ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right" vertical="center" wrapText="1"/>
    </xf>
    <xf numFmtId="4" fontId="5" fillId="3" borderId="6" xfId="17" applyNumberFormat="1" applyFont="1" applyFill="1" applyBorder="1" applyAlignment="1">
      <alignment horizontal="right" vertical="center" wrapText="1"/>
    </xf>
    <xf numFmtId="0" fontId="4" fillId="0" borderId="0" xfId="0" applyFont="1"/>
    <xf numFmtId="0" fontId="1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2" fontId="11" fillId="4" borderId="1" xfId="0" applyNumberFormat="1" applyFont="1" applyFill="1" applyBorder="1" applyAlignment="1">
      <alignment horizontal="right" vertical="center" wrapText="1"/>
    </xf>
    <xf numFmtId="4" fontId="5" fillId="5" borderId="3" xfId="0" applyNumberFormat="1" applyFont="1" applyFill="1" applyBorder="1" applyAlignment="1">
      <alignment horizontal="right" vertical="center"/>
    </xf>
    <xf numFmtId="4" fontId="4" fillId="0" borderId="0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" fontId="5" fillId="0" borderId="0" xfId="17" applyNumberFormat="1" applyFont="1" applyAlignment="1">
      <alignment horizontal="right" vertical="center" wrapText="1"/>
    </xf>
    <xf numFmtId="4" fontId="8" fillId="0" borderId="0" xfId="17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4" fontId="12" fillId="0" borderId="0" xfId="17" applyNumberFormat="1" applyFont="1" applyAlignment="1">
      <alignment horizontal="right" vertical="center" wrapText="1"/>
    </xf>
    <xf numFmtId="4" fontId="6" fillId="0" borderId="0" xfId="17" applyNumberFormat="1" applyFont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12" fillId="0" borderId="0" xfId="0" applyFont="1" applyAlignment="1">
      <alignment horizontal="right"/>
    </xf>
    <xf numFmtId="4" fontId="12" fillId="0" borderId="0" xfId="0" applyNumberFormat="1" applyFont="1"/>
    <xf numFmtId="4" fontId="6" fillId="0" borderId="0" xfId="0" applyNumberFormat="1" applyFont="1"/>
    <xf numFmtId="0" fontId="13" fillId="0" borderId="0" xfId="0" applyFont="1"/>
    <xf numFmtId="0" fontId="3" fillId="0" borderId="0" xfId="0" applyFont="1" applyAlignment="1">
      <alignment horizontal="left" wrapText="1"/>
    </xf>
    <xf numFmtId="0" fontId="14" fillId="0" borderId="0" xfId="0" applyFont="1"/>
    <xf numFmtId="0" fontId="3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6" borderId="1" xfId="9" applyNumberFormat="1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4" fontId="5" fillId="0" borderId="4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6" borderId="1" xfId="9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18" fillId="0" borderId="4" xfId="3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" fontId="5" fillId="6" borderId="1" xfId="16" applyNumberFormat="1" applyFont="1" applyFill="1" applyBorder="1" applyAlignment="1">
      <alignment horizontal="right" vertical="center" wrapText="1"/>
    </xf>
    <xf numFmtId="4" fontId="4" fillId="6" borderId="1" xfId="16" applyNumberFormat="1" applyFont="1" applyFill="1" applyBorder="1" applyAlignment="1">
      <alignment horizontal="right" vertical="center" wrapText="1"/>
    </xf>
    <xf numFmtId="0" fontId="4" fillId="0" borderId="2" xfId="3" applyFont="1" applyBorder="1" applyAlignment="1">
      <alignment horizontal="center" vertical="center"/>
    </xf>
    <xf numFmtId="4" fontId="5" fillId="6" borderId="0" xfId="0" applyNumberFormat="1" applyFont="1" applyFill="1" applyAlignment="1">
      <alignment horizontal="right" vertical="center"/>
    </xf>
    <xf numFmtId="4" fontId="17" fillId="6" borderId="1" xfId="9" applyNumberFormat="1" applyFont="1" applyFill="1" applyBorder="1" applyAlignment="1">
      <alignment horizontal="center" vertical="center" wrapText="1"/>
    </xf>
    <xf numFmtId="4" fontId="6" fillId="6" borderId="1" xfId="16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4" fillId="6" borderId="1" xfId="7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4" fontId="4" fillId="6" borderId="0" xfId="0" applyNumberFormat="1" applyFont="1" applyFill="1" applyAlignment="1">
      <alignment vertical="center"/>
    </xf>
    <xf numFmtId="4" fontId="5" fillId="0" borderId="3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4" fontId="5" fillId="6" borderId="1" xfId="8" applyNumberFormat="1" applyFont="1" applyFill="1" applyBorder="1" applyAlignment="1">
      <alignment horizontal="right" vertical="center" wrapText="1"/>
    </xf>
    <xf numFmtId="4" fontId="5" fillId="6" borderId="1" xfId="15" applyNumberFormat="1" applyFont="1" applyFill="1" applyBorder="1" applyAlignment="1">
      <alignment horizontal="right" vertical="center" wrapText="1"/>
    </xf>
    <xf numFmtId="0" fontId="5" fillId="6" borderId="4" xfId="0" applyFont="1" applyFill="1" applyBorder="1" applyAlignment="1">
      <alignment horizontal="center" vertical="center" wrapText="1"/>
    </xf>
    <xf numFmtId="4" fontId="4" fillId="6" borderId="1" xfId="15" applyNumberFormat="1" applyFont="1" applyFill="1" applyBorder="1" applyAlignment="1">
      <alignment horizontal="right" vertical="center" wrapText="1"/>
    </xf>
    <xf numFmtId="3" fontId="4" fillId="0" borderId="7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left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3" fontId="4" fillId="0" borderId="4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4" fontId="5" fillId="0" borderId="4" xfId="3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 wrapText="1"/>
    </xf>
    <xf numFmtId="4" fontId="5" fillId="0" borderId="3" xfId="3" applyNumberFormat="1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3" fontId="4" fillId="6" borderId="4" xfId="3" applyNumberFormat="1" applyFont="1" applyFill="1" applyBorder="1" applyAlignment="1">
      <alignment horizontal="center" vertical="center"/>
    </xf>
    <xf numFmtId="3" fontId="4" fillId="6" borderId="3" xfId="3" applyNumberFormat="1" applyFont="1" applyFill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4" fillId="6" borderId="2" xfId="3" applyFont="1" applyFill="1" applyBorder="1" applyAlignment="1">
      <alignment horizontal="center" vertical="center"/>
    </xf>
    <xf numFmtId="0" fontId="4" fillId="6" borderId="3" xfId="3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6" borderId="4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</cellXfs>
  <cellStyles count="18">
    <cellStyle name="Dziesiętny" xfId="1" builtinId="3"/>
    <cellStyle name="Normalny" xfId="0" builtinId="0"/>
    <cellStyle name="Normalny 10_OCH_WYKONANIE PLANU REMONTÓW_na 31.12.2013" xfId="11" xr:uid="{F8F8C7B6-076C-4FF4-9B4A-0005BCA02FAA}"/>
    <cellStyle name="Normalny 11_OCH_WYKONANIE PLANU REMONTÓW_na 31.12.2013" xfId="12" xr:uid="{C70C4BB8-B753-4BEE-A09C-4EEC091DFCFE}"/>
    <cellStyle name="Normalny 12_OCH_WYKONANIE PLANU REMONTÓW_na 31.12.2013" xfId="13" xr:uid="{E0A216E7-7871-473C-A66C-C5E77DAE8CB8}"/>
    <cellStyle name="Normalny 13_OCH_WYKONANIE PLANU REMONTÓW_na 31.12.2013" xfId="14" xr:uid="{0D30D329-CE02-4E92-AC9C-4CA79C419B7B}"/>
    <cellStyle name="Normalny 14_OCH_WYKONANIE PLANU REMONTÓW_na 31.12.2013" xfId="15" xr:uid="{5145BA41-A5F5-4966-BD33-41B229ADCBCB}"/>
    <cellStyle name="Normalny 15_OCH_WYKONANIE PLANU REMONTÓW_na 31.12.2013" xfId="16" xr:uid="{1E37E9F3-98FC-4808-A026-42A9E71C75E1}"/>
    <cellStyle name="Normalny 16_OCH_WYKONANIE PLANU REMONTÓW_na 31.12.2013" xfId="17" xr:uid="{D57231B6-FE68-4F14-AB67-25A60EA9BE17}"/>
    <cellStyle name="Normalny 2_OCH_WYKONANIE PLANU REMONTÓW_na 31.12.2013" xfId="4" xr:uid="{4ABC55DF-758B-40BF-AE05-19950ED4ADA1}"/>
    <cellStyle name="Normalny 3_OCH_WYKONANIE PLANU REMONTÓW_na 31.12.2013" xfId="5" xr:uid="{B74D51DB-EF41-499D-9B6E-B988F4C7716D}"/>
    <cellStyle name="Normalny 4_OCH_WYKONANIE PLANU REMONTÓW_na 31.12.2013" xfId="6" xr:uid="{1D357688-EC00-4DA6-B8C0-8093A9CAA1CE}"/>
    <cellStyle name="Normalny 6_OCH_WYKONANIE PLANU REMONTÓW_na 31.12.2013" xfId="7" xr:uid="{4EF9FA0B-AED7-4756-9E4B-2424F3D7CA6B}"/>
    <cellStyle name="Normalny 7_OCH_WYKONANIE PLANU REMONTÓW_na 31.12.2013" xfId="8" xr:uid="{7A10F8CD-D766-485E-94CA-40E91DD30DFD}"/>
    <cellStyle name="Normalny 8_OCH_WYKONANIE PLANU REMONTÓW_na 31.12.2013" xfId="9" xr:uid="{17762B7D-38B3-4713-9D4A-FBAFB3D5D192}"/>
    <cellStyle name="Normalny 9_OCH_WYKONANIE PLANU REMONTÓW_na 31.12.2013" xfId="10" xr:uid="{CC2DD927-BA72-48DF-ABAB-7625BD1E19A2}"/>
    <cellStyle name="Normalny_2007Zał.do Uchw.gaz,prąd,śmieci,eksploat" xfId="3" xr:uid="{764852D8-3757-4514-A694-AC190B2A8643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1553210</xdr:colOff>
      <xdr:row>2</xdr:row>
      <xdr:rowOff>6350</xdr:rowOff>
    </xdr:from>
    <xdr:ext cx="192120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39D50BB-769C-4049-89B4-BB62FAC3B66E}"/>
            </a:ext>
          </a:extLst>
        </xdr:cNvPr>
        <xdr:cNvSpPr txBox="1"/>
      </xdr:nvSpPr>
      <xdr:spPr>
        <a:xfrm>
          <a:off x="3201035" y="406400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1550670</xdr:colOff>
      <xdr:row>2</xdr:row>
      <xdr:rowOff>19050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8AD7883-4E20-42DE-A526-DA9A9FDBFD6A}"/>
            </a:ext>
          </a:extLst>
        </xdr:cNvPr>
        <xdr:cNvSpPr txBox="1"/>
      </xdr:nvSpPr>
      <xdr:spPr>
        <a:xfrm>
          <a:off x="319849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EE2E-A01C-46E5-B2E2-DECAD15FD4A3}">
  <sheetPr>
    <tabColor theme="6" tint="0.59999389629810485"/>
  </sheetPr>
  <dimension ref="A1:K82"/>
  <sheetViews>
    <sheetView tabSelected="1" topLeftCell="A49" zoomScaleNormal="100" workbookViewId="0">
      <selection activeCell="C57" sqref="C57"/>
    </sheetView>
  </sheetViews>
  <sheetFormatPr defaultRowHeight="12.75" x14ac:dyDescent="0.2"/>
  <cols>
    <col min="1" max="1" width="3.85546875" style="1" customWidth="1"/>
    <col min="2" max="2" width="30" style="53" customWidth="1"/>
    <col min="3" max="3" width="53" style="1" customWidth="1"/>
    <col min="4" max="5" width="12.28515625" style="1" hidden="1" customWidth="1"/>
    <col min="6" max="6" width="12.42578125" style="1" hidden="1" customWidth="1"/>
    <col min="7" max="7" width="25" style="1" hidden="1" customWidth="1"/>
    <col min="8" max="8" width="4.5703125" style="1" bestFit="1" customWidth="1"/>
    <col min="9" max="9" width="9.140625" style="1"/>
    <col min="10" max="11" width="10.140625" style="1" bestFit="1" customWidth="1"/>
    <col min="12" max="256" width="9.140625" style="1"/>
    <col min="257" max="257" width="3.140625" style="1" customWidth="1"/>
    <col min="258" max="258" width="20.85546875" style="1" customWidth="1"/>
    <col min="259" max="259" width="27.42578125" style="1" customWidth="1"/>
    <col min="260" max="261" width="12.28515625" style="1" customWidth="1"/>
    <col min="262" max="262" width="12.42578125" style="1" customWidth="1"/>
    <col min="263" max="263" width="22.140625" style="1" customWidth="1"/>
    <col min="264" max="264" width="4.5703125" style="1" bestFit="1" customWidth="1"/>
    <col min="265" max="266" width="9.140625" style="1"/>
    <col min="267" max="267" width="10.140625" style="1" bestFit="1" customWidth="1"/>
    <col min="268" max="512" width="9.140625" style="1"/>
    <col min="513" max="513" width="3.140625" style="1" customWidth="1"/>
    <col min="514" max="514" width="20.85546875" style="1" customWidth="1"/>
    <col min="515" max="515" width="27.42578125" style="1" customWidth="1"/>
    <col min="516" max="517" width="12.28515625" style="1" customWidth="1"/>
    <col min="518" max="518" width="12.42578125" style="1" customWidth="1"/>
    <col min="519" max="519" width="22.140625" style="1" customWidth="1"/>
    <col min="520" max="520" width="4.5703125" style="1" bestFit="1" customWidth="1"/>
    <col min="521" max="522" width="9.140625" style="1"/>
    <col min="523" max="523" width="10.140625" style="1" bestFit="1" customWidth="1"/>
    <col min="524" max="768" width="9.140625" style="1"/>
    <col min="769" max="769" width="3.140625" style="1" customWidth="1"/>
    <col min="770" max="770" width="20.85546875" style="1" customWidth="1"/>
    <col min="771" max="771" width="27.42578125" style="1" customWidth="1"/>
    <col min="772" max="773" width="12.28515625" style="1" customWidth="1"/>
    <col min="774" max="774" width="12.42578125" style="1" customWidth="1"/>
    <col min="775" max="775" width="22.140625" style="1" customWidth="1"/>
    <col min="776" max="776" width="4.5703125" style="1" bestFit="1" customWidth="1"/>
    <col min="777" max="778" width="9.140625" style="1"/>
    <col min="779" max="779" width="10.140625" style="1" bestFit="1" customWidth="1"/>
    <col min="780" max="1024" width="9.140625" style="1"/>
    <col min="1025" max="1025" width="3.140625" style="1" customWidth="1"/>
    <col min="1026" max="1026" width="20.85546875" style="1" customWidth="1"/>
    <col min="1027" max="1027" width="27.42578125" style="1" customWidth="1"/>
    <col min="1028" max="1029" width="12.28515625" style="1" customWidth="1"/>
    <col min="1030" max="1030" width="12.42578125" style="1" customWidth="1"/>
    <col min="1031" max="1031" width="22.140625" style="1" customWidth="1"/>
    <col min="1032" max="1032" width="4.5703125" style="1" bestFit="1" customWidth="1"/>
    <col min="1033" max="1034" width="9.140625" style="1"/>
    <col min="1035" max="1035" width="10.140625" style="1" bestFit="1" customWidth="1"/>
    <col min="1036" max="1280" width="9.140625" style="1"/>
    <col min="1281" max="1281" width="3.140625" style="1" customWidth="1"/>
    <col min="1282" max="1282" width="20.85546875" style="1" customWidth="1"/>
    <col min="1283" max="1283" width="27.42578125" style="1" customWidth="1"/>
    <col min="1284" max="1285" width="12.28515625" style="1" customWidth="1"/>
    <col min="1286" max="1286" width="12.42578125" style="1" customWidth="1"/>
    <col min="1287" max="1287" width="22.140625" style="1" customWidth="1"/>
    <col min="1288" max="1288" width="4.5703125" style="1" bestFit="1" customWidth="1"/>
    <col min="1289" max="1290" width="9.140625" style="1"/>
    <col min="1291" max="1291" width="10.140625" style="1" bestFit="1" customWidth="1"/>
    <col min="1292" max="1536" width="9.140625" style="1"/>
    <col min="1537" max="1537" width="3.140625" style="1" customWidth="1"/>
    <col min="1538" max="1538" width="20.85546875" style="1" customWidth="1"/>
    <col min="1539" max="1539" width="27.42578125" style="1" customWidth="1"/>
    <col min="1540" max="1541" width="12.28515625" style="1" customWidth="1"/>
    <col min="1542" max="1542" width="12.42578125" style="1" customWidth="1"/>
    <col min="1543" max="1543" width="22.140625" style="1" customWidth="1"/>
    <col min="1544" max="1544" width="4.5703125" style="1" bestFit="1" customWidth="1"/>
    <col min="1545" max="1546" width="9.140625" style="1"/>
    <col min="1547" max="1547" width="10.140625" style="1" bestFit="1" customWidth="1"/>
    <col min="1548" max="1792" width="9.140625" style="1"/>
    <col min="1793" max="1793" width="3.140625" style="1" customWidth="1"/>
    <col min="1794" max="1794" width="20.85546875" style="1" customWidth="1"/>
    <col min="1795" max="1795" width="27.42578125" style="1" customWidth="1"/>
    <col min="1796" max="1797" width="12.28515625" style="1" customWidth="1"/>
    <col min="1798" max="1798" width="12.42578125" style="1" customWidth="1"/>
    <col min="1799" max="1799" width="22.140625" style="1" customWidth="1"/>
    <col min="1800" max="1800" width="4.5703125" style="1" bestFit="1" customWidth="1"/>
    <col min="1801" max="1802" width="9.140625" style="1"/>
    <col min="1803" max="1803" width="10.140625" style="1" bestFit="1" customWidth="1"/>
    <col min="1804" max="2048" width="9.140625" style="1"/>
    <col min="2049" max="2049" width="3.140625" style="1" customWidth="1"/>
    <col min="2050" max="2050" width="20.85546875" style="1" customWidth="1"/>
    <col min="2051" max="2051" width="27.42578125" style="1" customWidth="1"/>
    <col min="2052" max="2053" width="12.28515625" style="1" customWidth="1"/>
    <col min="2054" max="2054" width="12.42578125" style="1" customWidth="1"/>
    <col min="2055" max="2055" width="22.140625" style="1" customWidth="1"/>
    <col min="2056" max="2056" width="4.5703125" style="1" bestFit="1" customWidth="1"/>
    <col min="2057" max="2058" width="9.140625" style="1"/>
    <col min="2059" max="2059" width="10.140625" style="1" bestFit="1" customWidth="1"/>
    <col min="2060" max="2304" width="9.140625" style="1"/>
    <col min="2305" max="2305" width="3.140625" style="1" customWidth="1"/>
    <col min="2306" max="2306" width="20.85546875" style="1" customWidth="1"/>
    <col min="2307" max="2307" width="27.42578125" style="1" customWidth="1"/>
    <col min="2308" max="2309" width="12.28515625" style="1" customWidth="1"/>
    <col min="2310" max="2310" width="12.42578125" style="1" customWidth="1"/>
    <col min="2311" max="2311" width="22.140625" style="1" customWidth="1"/>
    <col min="2312" max="2312" width="4.5703125" style="1" bestFit="1" customWidth="1"/>
    <col min="2313" max="2314" width="9.140625" style="1"/>
    <col min="2315" max="2315" width="10.140625" style="1" bestFit="1" customWidth="1"/>
    <col min="2316" max="2560" width="9.140625" style="1"/>
    <col min="2561" max="2561" width="3.140625" style="1" customWidth="1"/>
    <col min="2562" max="2562" width="20.85546875" style="1" customWidth="1"/>
    <col min="2563" max="2563" width="27.42578125" style="1" customWidth="1"/>
    <col min="2564" max="2565" width="12.28515625" style="1" customWidth="1"/>
    <col min="2566" max="2566" width="12.42578125" style="1" customWidth="1"/>
    <col min="2567" max="2567" width="22.140625" style="1" customWidth="1"/>
    <col min="2568" max="2568" width="4.5703125" style="1" bestFit="1" customWidth="1"/>
    <col min="2569" max="2570" width="9.140625" style="1"/>
    <col min="2571" max="2571" width="10.140625" style="1" bestFit="1" customWidth="1"/>
    <col min="2572" max="2816" width="9.140625" style="1"/>
    <col min="2817" max="2817" width="3.140625" style="1" customWidth="1"/>
    <col min="2818" max="2818" width="20.85546875" style="1" customWidth="1"/>
    <col min="2819" max="2819" width="27.42578125" style="1" customWidth="1"/>
    <col min="2820" max="2821" width="12.28515625" style="1" customWidth="1"/>
    <col min="2822" max="2822" width="12.42578125" style="1" customWidth="1"/>
    <col min="2823" max="2823" width="22.140625" style="1" customWidth="1"/>
    <col min="2824" max="2824" width="4.5703125" style="1" bestFit="1" customWidth="1"/>
    <col min="2825" max="2826" width="9.140625" style="1"/>
    <col min="2827" max="2827" width="10.140625" style="1" bestFit="1" customWidth="1"/>
    <col min="2828" max="3072" width="9.140625" style="1"/>
    <col min="3073" max="3073" width="3.140625" style="1" customWidth="1"/>
    <col min="3074" max="3074" width="20.85546875" style="1" customWidth="1"/>
    <col min="3075" max="3075" width="27.42578125" style="1" customWidth="1"/>
    <col min="3076" max="3077" width="12.28515625" style="1" customWidth="1"/>
    <col min="3078" max="3078" width="12.42578125" style="1" customWidth="1"/>
    <col min="3079" max="3079" width="22.140625" style="1" customWidth="1"/>
    <col min="3080" max="3080" width="4.5703125" style="1" bestFit="1" customWidth="1"/>
    <col min="3081" max="3082" width="9.140625" style="1"/>
    <col min="3083" max="3083" width="10.140625" style="1" bestFit="1" customWidth="1"/>
    <col min="3084" max="3328" width="9.140625" style="1"/>
    <col min="3329" max="3329" width="3.140625" style="1" customWidth="1"/>
    <col min="3330" max="3330" width="20.85546875" style="1" customWidth="1"/>
    <col min="3331" max="3331" width="27.42578125" style="1" customWidth="1"/>
    <col min="3332" max="3333" width="12.28515625" style="1" customWidth="1"/>
    <col min="3334" max="3334" width="12.42578125" style="1" customWidth="1"/>
    <col min="3335" max="3335" width="22.140625" style="1" customWidth="1"/>
    <col min="3336" max="3336" width="4.5703125" style="1" bestFit="1" customWidth="1"/>
    <col min="3337" max="3338" width="9.140625" style="1"/>
    <col min="3339" max="3339" width="10.140625" style="1" bestFit="1" customWidth="1"/>
    <col min="3340" max="3584" width="9.140625" style="1"/>
    <col min="3585" max="3585" width="3.140625" style="1" customWidth="1"/>
    <col min="3586" max="3586" width="20.85546875" style="1" customWidth="1"/>
    <col min="3587" max="3587" width="27.42578125" style="1" customWidth="1"/>
    <col min="3588" max="3589" width="12.28515625" style="1" customWidth="1"/>
    <col min="3590" max="3590" width="12.42578125" style="1" customWidth="1"/>
    <col min="3591" max="3591" width="22.140625" style="1" customWidth="1"/>
    <col min="3592" max="3592" width="4.5703125" style="1" bestFit="1" customWidth="1"/>
    <col min="3593" max="3594" width="9.140625" style="1"/>
    <col min="3595" max="3595" width="10.140625" style="1" bestFit="1" customWidth="1"/>
    <col min="3596" max="3840" width="9.140625" style="1"/>
    <col min="3841" max="3841" width="3.140625" style="1" customWidth="1"/>
    <col min="3842" max="3842" width="20.85546875" style="1" customWidth="1"/>
    <col min="3843" max="3843" width="27.42578125" style="1" customWidth="1"/>
    <col min="3844" max="3845" width="12.28515625" style="1" customWidth="1"/>
    <col min="3846" max="3846" width="12.42578125" style="1" customWidth="1"/>
    <col min="3847" max="3847" width="22.140625" style="1" customWidth="1"/>
    <col min="3848" max="3848" width="4.5703125" style="1" bestFit="1" customWidth="1"/>
    <col min="3849" max="3850" width="9.140625" style="1"/>
    <col min="3851" max="3851" width="10.140625" style="1" bestFit="1" customWidth="1"/>
    <col min="3852" max="4096" width="9.140625" style="1"/>
    <col min="4097" max="4097" width="3.140625" style="1" customWidth="1"/>
    <col min="4098" max="4098" width="20.85546875" style="1" customWidth="1"/>
    <col min="4099" max="4099" width="27.42578125" style="1" customWidth="1"/>
    <col min="4100" max="4101" width="12.28515625" style="1" customWidth="1"/>
    <col min="4102" max="4102" width="12.42578125" style="1" customWidth="1"/>
    <col min="4103" max="4103" width="22.140625" style="1" customWidth="1"/>
    <col min="4104" max="4104" width="4.5703125" style="1" bestFit="1" customWidth="1"/>
    <col min="4105" max="4106" width="9.140625" style="1"/>
    <col min="4107" max="4107" width="10.140625" style="1" bestFit="1" customWidth="1"/>
    <col min="4108" max="4352" width="9.140625" style="1"/>
    <col min="4353" max="4353" width="3.140625" style="1" customWidth="1"/>
    <col min="4354" max="4354" width="20.85546875" style="1" customWidth="1"/>
    <col min="4355" max="4355" width="27.42578125" style="1" customWidth="1"/>
    <col min="4356" max="4357" width="12.28515625" style="1" customWidth="1"/>
    <col min="4358" max="4358" width="12.42578125" style="1" customWidth="1"/>
    <col min="4359" max="4359" width="22.140625" style="1" customWidth="1"/>
    <col min="4360" max="4360" width="4.5703125" style="1" bestFit="1" customWidth="1"/>
    <col min="4361" max="4362" width="9.140625" style="1"/>
    <col min="4363" max="4363" width="10.140625" style="1" bestFit="1" customWidth="1"/>
    <col min="4364" max="4608" width="9.140625" style="1"/>
    <col min="4609" max="4609" width="3.140625" style="1" customWidth="1"/>
    <col min="4610" max="4610" width="20.85546875" style="1" customWidth="1"/>
    <col min="4611" max="4611" width="27.42578125" style="1" customWidth="1"/>
    <col min="4612" max="4613" width="12.28515625" style="1" customWidth="1"/>
    <col min="4614" max="4614" width="12.42578125" style="1" customWidth="1"/>
    <col min="4615" max="4615" width="22.140625" style="1" customWidth="1"/>
    <col min="4616" max="4616" width="4.5703125" style="1" bestFit="1" customWidth="1"/>
    <col min="4617" max="4618" width="9.140625" style="1"/>
    <col min="4619" max="4619" width="10.140625" style="1" bestFit="1" customWidth="1"/>
    <col min="4620" max="4864" width="9.140625" style="1"/>
    <col min="4865" max="4865" width="3.140625" style="1" customWidth="1"/>
    <col min="4866" max="4866" width="20.85546875" style="1" customWidth="1"/>
    <col min="4867" max="4867" width="27.42578125" style="1" customWidth="1"/>
    <col min="4868" max="4869" width="12.28515625" style="1" customWidth="1"/>
    <col min="4870" max="4870" width="12.42578125" style="1" customWidth="1"/>
    <col min="4871" max="4871" width="22.140625" style="1" customWidth="1"/>
    <col min="4872" max="4872" width="4.5703125" style="1" bestFit="1" customWidth="1"/>
    <col min="4873" max="4874" width="9.140625" style="1"/>
    <col min="4875" max="4875" width="10.140625" style="1" bestFit="1" customWidth="1"/>
    <col min="4876" max="5120" width="9.140625" style="1"/>
    <col min="5121" max="5121" width="3.140625" style="1" customWidth="1"/>
    <col min="5122" max="5122" width="20.85546875" style="1" customWidth="1"/>
    <col min="5123" max="5123" width="27.42578125" style="1" customWidth="1"/>
    <col min="5124" max="5125" width="12.28515625" style="1" customWidth="1"/>
    <col min="5126" max="5126" width="12.42578125" style="1" customWidth="1"/>
    <col min="5127" max="5127" width="22.140625" style="1" customWidth="1"/>
    <col min="5128" max="5128" width="4.5703125" style="1" bestFit="1" customWidth="1"/>
    <col min="5129" max="5130" width="9.140625" style="1"/>
    <col min="5131" max="5131" width="10.140625" style="1" bestFit="1" customWidth="1"/>
    <col min="5132" max="5376" width="9.140625" style="1"/>
    <col min="5377" max="5377" width="3.140625" style="1" customWidth="1"/>
    <col min="5378" max="5378" width="20.85546875" style="1" customWidth="1"/>
    <col min="5379" max="5379" width="27.42578125" style="1" customWidth="1"/>
    <col min="5380" max="5381" width="12.28515625" style="1" customWidth="1"/>
    <col min="5382" max="5382" width="12.42578125" style="1" customWidth="1"/>
    <col min="5383" max="5383" width="22.140625" style="1" customWidth="1"/>
    <col min="5384" max="5384" width="4.5703125" style="1" bestFit="1" customWidth="1"/>
    <col min="5385" max="5386" width="9.140625" style="1"/>
    <col min="5387" max="5387" width="10.140625" style="1" bestFit="1" customWidth="1"/>
    <col min="5388" max="5632" width="9.140625" style="1"/>
    <col min="5633" max="5633" width="3.140625" style="1" customWidth="1"/>
    <col min="5634" max="5634" width="20.85546875" style="1" customWidth="1"/>
    <col min="5635" max="5635" width="27.42578125" style="1" customWidth="1"/>
    <col min="5636" max="5637" width="12.28515625" style="1" customWidth="1"/>
    <col min="5638" max="5638" width="12.42578125" style="1" customWidth="1"/>
    <col min="5639" max="5639" width="22.140625" style="1" customWidth="1"/>
    <col min="5640" max="5640" width="4.5703125" style="1" bestFit="1" customWidth="1"/>
    <col min="5641" max="5642" width="9.140625" style="1"/>
    <col min="5643" max="5643" width="10.140625" style="1" bestFit="1" customWidth="1"/>
    <col min="5644" max="5888" width="9.140625" style="1"/>
    <col min="5889" max="5889" width="3.140625" style="1" customWidth="1"/>
    <col min="5890" max="5890" width="20.85546875" style="1" customWidth="1"/>
    <col min="5891" max="5891" width="27.42578125" style="1" customWidth="1"/>
    <col min="5892" max="5893" width="12.28515625" style="1" customWidth="1"/>
    <col min="5894" max="5894" width="12.42578125" style="1" customWidth="1"/>
    <col min="5895" max="5895" width="22.140625" style="1" customWidth="1"/>
    <col min="5896" max="5896" width="4.5703125" style="1" bestFit="1" customWidth="1"/>
    <col min="5897" max="5898" width="9.140625" style="1"/>
    <col min="5899" max="5899" width="10.140625" style="1" bestFit="1" customWidth="1"/>
    <col min="5900" max="6144" width="9.140625" style="1"/>
    <col min="6145" max="6145" width="3.140625" style="1" customWidth="1"/>
    <col min="6146" max="6146" width="20.85546875" style="1" customWidth="1"/>
    <col min="6147" max="6147" width="27.42578125" style="1" customWidth="1"/>
    <col min="6148" max="6149" width="12.28515625" style="1" customWidth="1"/>
    <col min="6150" max="6150" width="12.42578125" style="1" customWidth="1"/>
    <col min="6151" max="6151" width="22.140625" style="1" customWidth="1"/>
    <col min="6152" max="6152" width="4.5703125" style="1" bestFit="1" customWidth="1"/>
    <col min="6153" max="6154" width="9.140625" style="1"/>
    <col min="6155" max="6155" width="10.140625" style="1" bestFit="1" customWidth="1"/>
    <col min="6156" max="6400" width="9.140625" style="1"/>
    <col min="6401" max="6401" width="3.140625" style="1" customWidth="1"/>
    <col min="6402" max="6402" width="20.85546875" style="1" customWidth="1"/>
    <col min="6403" max="6403" width="27.42578125" style="1" customWidth="1"/>
    <col min="6404" max="6405" width="12.28515625" style="1" customWidth="1"/>
    <col min="6406" max="6406" width="12.42578125" style="1" customWidth="1"/>
    <col min="6407" max="6407" width="22.140625" style="1" customWidth="1"/>
    <col min="6408" max="6408" width="4.5703125" style="1" bestFit="1" customWidth="1"/>
    <col min="6409" max="6410" width="9.140625" style="1"/>
    <col min="6411" max="6411" width="10.140625" style="1" bestFit="1" customWidth="1"/>
    <col min="6412" max="6656" width="9.140625" style="1"/>
    <col min="6657" max="6657" width="3.140625" style="1" customWidth="1"/>
    <col min="6658" max="6658" width="20.85546875" style="1" customWidth="1"/>
    <col min="6659" max="6659" width="27.42578125" style="1" customWidth="1"/>
    <col min="6660" max="6661" width="12.28515625" style="1" customWidth="1"/>
    <col min="6662" max="6662" width="12.42578125" style="1" customWidth="1"/>
    <col min="6663" max="6663" width="22.140625" style="1" customWidth="1"/>
    <col min="6664" max="6664" width="4.5703125" style="1" bestFit="1" customWidth="1"/>
    <col min="6665" max="6666" width="9.140625" style="1"/>
    <col min="6667" max="6667" width="10.140625" style="1" bestFit="1" customWidth="1"/>
    <col min="6668" max="6912" width="9.140625" style="1"/>
    <col min="6913" max="6913" width="3.140625" style="1" customWidth="1"/>
    <col min="6914" max="6914" width="20.85546875" style="1" customWidth="1"/>
    <col min="6915" max="6915" width="27.42578125" style="1" customWidth="1"/>
    <col min="6916" max="6917" width="12.28515625" style="1" customWidth="1"/>
    <col min="6918" max="6918" width="12.42578125" style="1" customWidth="1"/>
    <col min="6919" max="6919" width="22.140625" style="1" customWidth="1"/>
    <col min="6920" max="6920" width="4.5703125" style="1" bestFit="1" customWidth="1"/>
    <col min="6921" max="6922" width="9.140625" style="1"/>
    <col min="6923" max="6923" width="10.140625" style="1" bestFit="1" customWidth="1"/>
    <col min="6924" max="7168" width="9.140625" style="1"/>
    <col min="7169" max="7169" width="3.140625" style="1" customWidth="1"/>
    <col min="7170" max="7170" width="20.85546875" style="1" customWidth="1"/>
    <col min="7171" max="7171" width="27.42578125" style="1" customWidth="1"/>
    <col min="7172" max="7173" width="12.28515625" style="1" customWidth="1"/>
    <col min="7174" max="7174" width="12.42578125" style="1" customWidth="1"/>
    <col min="7175" max="7175" width="22.140625" style="1" customWidth="1"/>
    <col min="7176" max="7176" width="4.5703125" style="1" bestFit="1" customWidth="1"/>
    <col min="7177" max="7178" width="9.140625" style="1"/>
    <col min="7179" max="7179" width="10.140625" style="1" bestFit="1" customWidth="1"/>
    <col min="7180" max="7424" width="9.140625" style="1"/>
    <col min="7425" max="7425" width="3.140625" style="1" customWidth="1"/>
    <col min="7426" max="7426" width="20.85546875" style="1" customWidth="1"/>
    <col min="7427" max="7427" width="27.42578125" style="1" customWidth="1"/>
    <col min="7428" max="7429" width="12.28515625" style="1" customWidth="1"/>
    <col min="7430" max="7430" width="12.42578125" style="1" customWidth="1"/>
    <col min="7431" max="7431" width="22.140625" style="1" customWidth="1"/>
    <col min="7432" max="7432" width="4.5703125" style="1" bestFit="1" customWidth="1"/>
    <col min="7433" max="7434" width="9.140625" style="1"/>
    <col min="7435" max="7435" width="10.140625" style="1" bestFit="1" customWidth="1"/>
    <col min="7436" max="7680" width="9.140625" style="1"/>
    <col min="7681" max="7681" width="3.140625" style="1" customWidth="1"/>
    <col min="7682" max="7682" width="20.85546875" style="1" customWidth="1"/>
    <col min="7683" max="7683" width="27.42578125" style="1" customWidth="1"/>
    <col min="7684" max="7685" width="12.28515625" style="1" customWidth="1"/>
    <col min="7686" max="7686" width="12.42578125" style="1" customWidth="1"/>
    <col min="7687" max="7687" width="22.140625" style="1" customWidth="1"/>
    <col min="7688" max="7688" width="4.5703125" style="1" bestFit="1" customWidth="1"/>
    <col min="7689" max="7690" width="9.140625" style="1"/>
    <col min="7691" max="7691" width="10.140625" style="1" bestFit="1" customWidth="1"/>
    <col min="7692" max="7936" width="9.140625" style="1"/>
    <col min="7937" max="7937" width="3.140625" style="1" customWidth="1"/>
    <col min="7938" max="7938" width="20.85546875" style="1" customWidth="1"/>
    <col min="7939" max="7939" width="27.42578125" style="1" customWidth="1"/>
    <col min="7940" max="7941" width="12.28515625" style="1" customWidth="1"/>
    <col min="7942" max="7942" width="12.42578125" style="1" customWidth="1"/>
    <col min="7943" max="7943" width="22.140625" style="1" customWidth="1"/>
    <col min="7944" max="7944" width="4.5703125" style="1" bestFit="1" customWidth="1"/>
    <col min="7945" max="7946" width="9.140625" style="1"/>
    <col min="7947" max="7947" width="10.140625" style="1" bestFit="1" customWidth="1"/>
    <col min="7948" max="8192" width="9.140625" style="1"/>
    <col min="8193" max="8193" width="3.140625" style="1" customWidth="1"/>
    <col min="8194" max="8194" width="20.85546875" style="1" customWidth="1"/>
    <col min="8195" max="8195" width="27.42578125" style="1" customWidth="1"/>
    <col min="8196" max="8197" width="12.28515625" style="1" customWidth="1"/>
    <col min="8198" max="8198" width="12.42578125" style="1" customWidth="1"/>
    <col min="8199" max="8199" width="22.140625" style="1" customWidth="1"/>
    <col min="8200" max="8200" width="4.5703125" style="1" bestFit="1" customWidth="1"/>
    <col min="8201" max="8202" width="9.140625" style="1"/>
    <col min="8203" max="8203" width="10.140625" style="1" bestFit="1" customWidth="1"/>
    <col min="8204" max="8448" width="9.140625" style="1"/>
    <col min="8449" max="8449" width="3.140625" style="1" customWidth="1"/>
    <col min="8450" max="8450" width="20.85546875" style="1" customWidth="1"/>
    <col min="8451" max="8451" width="27.42578125" style="1" customWidth="1"/>
    <col min="8452" max="8453" width="12.28515625" style="1" customWidth="1"/>
    <col min="8454" max="8454" width="12.42578125" style="1" customWidth="1"/>
    <col min="8455" max="8455" width="22.140625" style="1" customWidth="1"/>
    <col min="8456" max="8456" width="4.5703125" style="1" bestFit="1" customWidth="1"/>
    <col min="8457" max="8458" width="9.140625" style="1"/>
    <col min="8459" max="8459" width="10.140625" style="1" bestFit="1" customWidth="1"/>
    <col min="8460" max="8704" width="9.140625" style="1"/>
    <col min="8705" max="8705" width="3.140625" style="1" customWidth="1"/>
    <col min="8706" max="8706" width="20.85546875" style="1" customWidth="1"/>
    <col min="8707" max="8707" width="27.42578125" style="1" customWidth="1"/>
    <col min="8708" max="8709" width="12.28515625" style="1" customWidth="1"/>
    <col min="8710" max="8710" width="12.42578125" style="1" customWidth="1"/>
    <col min="8711" max="8711" width="22.140625" style="1" customWidth="1"/>
    <col min="8712" max="8712" width="4.5703125" style="1" bestFit="1" customWidth="1"/>
    <col min="8713" max="8714" width="9.140625" style="1"/>
    <col min="8715" max="8715" width="10.140625" style="1" bestFit="1" customWidth="1"/>
    <col min="8716" max="8960" width="9.140625" style="1"/>
    <col min="8961" max="8961" width="3.140625" style="1" customWidth="1"/>
    <col min="8962" max="8962" width="20.85546875" style="1" customWidth="1"/>
    <col min="8963" max="8963" width="27.42578125" style="1" customWidth="1"/>
    <col min="8964" max="8965" width="12.28515625" style="1" customWidth="1"/>
    <col min="8966" max="8966" width="12.42578125" style="1" customWidth="1"/>
    <col min="8967" max="8967" width="22.140625" style="1" customWidth="1"/>
    <col min="8968" max="8968" width="4.5703125" style="1" bestFit="1" customWidth="1"/>
    <col min="8969" max="8970" width="9.140625" style="1"/>
    <col min="8971" max="8971" width="10.140625" style="1" bestFit="1" customWidth="1"/>
    <col min="8972" max="9216" width="9.140625" style="1"/>
    <col min="9217" max="9217" width="3.140625" style="1" customWidth="1"/>
    <col min="9218" max="9218" width="20.85546875" style="1" customWidth="1"/>
    <col min="9219" max="9219" width="27.42578125" style="1" customWidth="1"/>
    <col min="9220" max="9221" width="12.28515625" style="1" customWidth="1"/>
    <col min="9222" max="9222" width="12.42578125" style="1" customWidth="1"/>
    <col min="9223" max="9223" width="22.140625" style="1" customWidth="1"/>
    <col min="9224" max="9224" width="4.5703125" style="1" bestFit="1" customWidth="1"/>
    <col min="9225" max="9226" width="9.140625" style="1"/>
    <col min="9227" max="9227" width="10.140625" style="1" bestFit="1" customWidth="1"/>
    <col min="9228" max="9472" width="9.140625" style="1"/>
    <col min="9473" max="9473" width="3.140625" style="1" customWidth="1"/>
    <col min="9474" max="9474" width="20.85546875" style="1" customWidth="1"/>
    <col min="9475" max="9475" width="27.42578125" style="1" customWidth="1"/>
    <col min="9476" max="9477" width="12.28515625" style="1" customWidth="1"/>
    <col min="9478" max="9478" width="12.42578125" style="1" customWidth="1"/>
    <col min="9479" max="9479" width="22.140625" style="1" customWidth="1"/>
    <col min="9480" max="9480" width="4.5703125" style="1" bestFit="1" customWidth="1"/>
    <col min="9481" max="9482" width="9.140625" style="1"/>
    <col min="9483" max="9483" width="10.140625" style="1" bestFit="1" customWidth="1"/>
    <col min="9484" max="9728" width="9.140625" style="1"/>
    <col min="9729" max="9729" width="3.140625" style="1" customWidth="1"/>
    <col min="9730" max="9730" width="20.85546875" style="1" customWidth="1"/>
    <col min="9731" max="9731" width="27.42578125" style="1" customWidth="1"/>
    <col min="9732" max="9733" width="12.28515625" style="1" customWidth="1"/>
    <col min="9734" max="9734" width="12.42578125" style="1" customWidth="1"/>
    <col min="9735" max="9735" width="22.140625" style="1" customWidth="1"/>
    <col min="9736" max="9736" width="4.5703125" style="1" bestFit="1" customWidth="1"/>
    <col min="9737" max="9738" width="9.140625" style="1"/>
    <col min="9739" max="9739" width="10.140625" style="1" bestFit="1" customWidth="1"/>
    <col min="9740" max="9984" width="9.140625" style="1"/>
    <col min="9985" max="9985" width="3.140625" style="1" customWidth="1"/>
    <col min="9986" max="9986" width="20.85546875" style="1" customWidth="1"/>
    <col min="9987" max="9987" width="27.42578125" style="1" customWidth="1"/>
    <col min="9988" max="9989" width="12.28515625" style="1" customWidth="1"/>
    <col min="9990" max="9990" width="12.42578125" style="1" customWidth="1"/>
    <col min="9991" max="9991" width="22.140625" style="1" customWidth="1"/>
    <col min="9992" max="9992" width="4.5703125" style="1" bestFit="1" customWidth="1"/>
    <col min="9993" max="9994" width="9.140625" style="1"/>
    <col min="9995" max="9995" width="10.140625" style="1" bestFit="1" customWidth="1"/>
    <col min="9996" max="10240" width="9.140625" style="1"/>
    <col min="10241" max="10241" width="3.140625" style="1" customWidth="1"/>
    <col min="10242" max="10242" width="20.85546875" style="1" customWidth="1"/>
    <col min="10243" max="10243" width="27.42578125" style="1" customWidth="1"/>
    <col min="10244" max="10245" width="12.28515625" style="1" customWidth="1"/>
    <col min="10246" max="10246" width="12.42578125" style="1" customWidth="1"/>
    <col min="10247" max="10247" width="22.140625" style="1" customWidth="1"/>
    <col min="10248" max="10248" width="4.5703125" style="1" bestFit="1" customWidth="1"/>
    <col min="10249" max="10250" width="9.140625" style="1"/>
    <col min="10251" max="10251" width="10.140625" style="1" bestFit="1" customWidth="1"/>
    <col min="10252" max="10496" width="9.140625" style="1"/>
    <col min="10497" max="10497" width="3.140625" style="1" customWidth="1"/>
    <col min="10498" max="10498" width="20.85546875" style="1" customWidth="1"/>
    <col min="10499" max="10499" width="27.42578125" style="1" customWidth="1"/>
    <col min="10500" max="10501" width="12.28515625" style="1" customWidth="1"/>
    <col min="10502" max="10502" width="12.42578125" style="1" customWidth="1"/>
    <col min="10503" max="10503" width="22.140625" style="1" customWidth="1"/>
    <col min="10504" max="10504" width="4.5703125" style="1" bestFit="1" customWidth="1"/>
    <col min="10505" max="10506" width="9.140625" style="1"/>
    <col min="10507" max="10507" width="10.140625" style="1" bestFit="1" customWidth="1"/>
    <col min="10508" max="10752" width="9.140625" style="1"/>
    <col min="10753" max="10753" width="3.140625" style="1" customWidth="1"/>
    <col min="10754" max="10754" width="20.85546875" style="1" customWidth="1"/>
    <col min="10755" max="10755" width="27.42578125" style="1" customWidth="1"/>
    <col min="10756" max="10757" width="12.28515625" style="1" customWidth="1"/>
    <col min="10758" max="10758" width="12.42578125" style="1" customWidth="1"/>
    <col min="10759" max="10759" width="22.140625" style="1" customWidth="1"/>
    <col min="10760" max="10760" width="4.5703125" style="1" bestFit="1" customWidth="1"/>
    <col min="10761" max="10762" width="9.140625" style="1"/>
    <col min="10763" max="10763" width="10.140625" style="1" bestFit="1" customWidth="1"/>
    <col min="10764" max="11008" width="9.140625" style="1"/>
    <col min="11009" max="11009" width="3.140625" style="1" customWidth="1"/>
    <col min="11010" max="11010" width="20.85546875" style="1" customWidth="1"/>
    <col min="11011" max="11011" width="27.42578125" style="1" customWidth="1"/>
    <col min="11012" max="11013" width="12.28515625" style="1" customWidth="1"/>
    <col min="11014" max="11014" width="12.42578125" style="1" customWidth="1"/>
    <col min="11015" max="11015" width="22.140625" style="1" customWidth="1"/>
    <col min="11016" max="11016" width="4.5703125" style="1" bestFit="1" customWidth="1"/>
    <col min="11017" max="11018" width="9.140625" style="1"/>
    <col min="11019" max="11019" width="10.140625" style="1" bestFit="1" customWidth="1"/>
    <col min="11020" max="11264" width="9.140625" style="1"/>
    <col min="11265" max="11265" width="3.140625" style="1" customWidth="1"/>
    <col min="11266" max="11266" width="20.85546875" style="1" customWidth="1"/>
    <col min="11267" max="11267" width="27.42578125" style="1" customWidth="1"/>
    <col min="11268" max="11269" width="12.28515625" style="1" customWidth="1"/>
    <col min="11270" max="11270" width="12.42578125" style="1" customWidth="1"/>
    <col min="11271" max="11271" width="22.140625" style="1" customWidth="1"/>
    <col min="11272" max="11272" width="4.5703125" style="1" bestFit="1" customWidth="1"/>
    <col min="11273" max="11274" width="9.140625" style="1"/>
    <col min="11275" max="11275" width="10.140625" style="1" bestFit="1" customWidth="1"/>
    <col min="11276" max="11520" width="9.140625" style="1"/>
    <col min="11521" max="11521" width="3.140625" style="1" customWidth="1"/>
    <col min="11522" max="11522" width="20.85546875" style="1" customWidth="1"/>
    <col min="11523" max="11523" width="27.42578125" style="1" customWidth="1"/>
    <col min="11524" max="11525" width="12.28515625" style="1" customWidth="1"/>
    <col min="11526" max="11526" width="12.42578125" style="1" customWidth="1"/>
    <col min="11527" max="11527" width="22.140625" style="1" customWidth="1"/>
    <col min="11528" max="11528" width="4.5703125" style="1" bestFit="1" customWidth="1"/>
    <col min="11529" max="11530" width="9.140625" style="1"/>
    <col min="11531" max="11531" width="10.140625" style="1" bestFit="1" customWidth="1"/>
    <col min="11532" max="11776" width="9.140625" style="1"/>
    <col min="11777" max="11777" width="3.140625" style="1" customWidth="1"/>
    <col min="11778" max="11778" width="20.85546875" style="1" customWidth="1"/>
    <col min="11779" max="11779" width="27.42578125" style="1" customWidth="1"/>
    <col min="11780" max="11781" width="12.28515625" style="1" customWidth="1"/>
    <col min="11782" max="11782" width="12.42578125" style="1" customWidth="1"/>
    <col min="11783" max="11783" width="22.140625" style="1" customWidth="1"/>
    <col min="11784" max="11784" width="4.5703125" style="1" bestFit="1" customWidth="1"/>
    <col min="11785" max="11786" width="9.140625" style="1"/>
    <col min="11787" max="11787" width="10.140625" style="1" bestFit="1" customWidth="1"/>
    <col min="11788" max="12032" width="9.140625" style="1"/>
    <col min="12033" max="12033" width="3.140625" style="1" customWidth="1"/>
    <col min="12034" max="12034" width="20.85546875" style="1" customWidth="1"/>
    <col min="12035" max="12035" width="27.42578125" style="1" customWidth="1"/>
    <col min="12036" max="12037" width="12.28515625" style="1" customWidth="1"/>
    <col min="12038" max="12038" width="12.42578125" style="1" customWidth="1"/>
    <col min="12039" max="12039" width="22.140625" style="1" customWidth="1"/>
    <col min="12040" max="12040" width="4.5703125" style="1" bestFit="1" customWidth="1"/>
    <col min="12041" max="12042" width="9.140625" style="1"/>
    <col min="12043" max="12043" width="10.140625" style="1" bestFit="1" customWidth="1"/>
    <col min="12044" max="12288" width="9.140625" style="1"/>
    <col min="12289" max="12289" width="3.140625" style="1" customWidth="1"/>
    <col min="12290" max="12290" width="20.85546875" style="1" customWidth="1"/>
    <col min="12291" max="12291" width="27.42578125" style="1" customWidth="1"/>
    <col min="12292" max="12293" width="12.28515625" style="1" customWidth="1"/>
    <col min="12294" max="12294" width="12.42578125" style="1" customWidth="1"/>
    <col min="12295" max="12295" width="22.140625" style="1" customWidth="1"/>
    <col min="12296" max="12296" width="4.5703125" style="1" bestFit="1" customWidth="1"/>
    <col min="12297" max="12298" width="9.140625" style="1"/>
    <col min="12299" max="12299" width="10.140625" style="1" bestFit="1" customWidth="1"/>
    <col min="12300" max="12544" width="9.140625" style="1"/>
    <col min="12545" max="12545" width="3.140625" style="1" customWidth="1"/>
    <col min="12546" max="12546" width="20.85546875" style="1" customWidth="1"/>
    <col min="12547" max="12547" width="27.42578125" style="1" customWidth="1"/>
    <col min="12548" max="12549" width="12.28515625" style="1" customWidth="1"/>
    <col min="12550" max="12550" width="12.42578125" style="1" customWidth="1"/>
    <col min="12551" max="12551" width="22.140625" style="1" customWidth="1"/>
    <col min="12552" max="12552" width="4.5703125" style="1" bestFit="1" customWidth="1"/>
    <col min="12553" max="12554" width="9.140625" style="1"/>
    <col min="12555" max="12555" width="10.140625" style="1" bestFit="1" customWidth="1"/>
    <col min="12556" max="12800" width="9.140625" style="1"/>
    <col min="12801" max="12801" width="3.140625" style="1" customWidth="1"/>
    <col min="12802" max="12802" width="20.85546875" style="1" customWidth="1"/>
    <col min="12803" max="12803" width="27.42578125" style="1" customWidth="1"/>
    <col min="12804" max="12805" width="12.28515625" style="1" customWidth="1"/>
    <col min="12806" max="12806" width="12.42578125" style="1" customWidth="1"/>
    <col min="12807" max="12807" width="22.140625" style="1" customWidth="1"/>
    <col min="12808" max="12808" width="4.5703125" style="1" bestFit="1" customWidth="1"/>
    <col min="12809" max="12810" width="9.140625" style="1"/>
    <col min="12811" max="12811" width="10.140625" style="1" bestFit="1" customWidth="1"/>
    <col min="12812" max="13056" width="9.140625" style="1"/>
    <col min="13057" max="13057" width="3.140625" style="1" customWidth="1"/>
    <col min="13058" max="13058" width="20.85546875" style="1" customWidth="1"/>
    <col min="13059" max="13059" width="27.42578125" style="1" customWidth="1"/>
    <col min="13060" max="13061" width="12.28515625" style="1" customWidth="1"/>
    <col min="13062" max="13062" width="12.42578125" style="1" customWidth="1"/>
    <col min="13063" max="13063" width="22.140625" style="1" customWidth="1"/>
    <col min="13064" max="13064" width="4.5703125" style="1" bestFit="1" customWidth="1"/>
    <col min="13065" max="13066" width="9.140625" style="1"/>
    <col min="13067" max="13067" width="10.140625" style="1" bestFit="1" customWidth="1"/>
    <col min="13068" max="13312" width="9.140625" style="1"/>
    <col min="13313" max="13313" width="3.140625" style="1" customWidth="1"/>
    <col min="13314" max="13314" width="20.85546875" style="1" customWidth="1"/>
    <col min="13315" max="13315" width="27.42578125" style="1" customWidth="1"/>
    <col min="13316" max="13317" width="12.28515625" style="1" customWidth="1"/>
    <col min="13318" max="13318" width="12.42578125" style="1" customWidth="1"/>
    <col min="13319" max="13319" width="22.140625" style="1" customWidth="1"/>
    <col min="13320" max="13320" width="4.5703125" style="1" bestFit="1" customWidth="1"/>
    <col min="13321" max="13322" width="9.140625" style="1"/>
    <col min="13323" max="13323" width="10.140625" style="1" bestFit="1" customWidth="1"/>
    <col min="13324" max="13568" width="9.140625" style="1"/>
    <col min="13569" max="13569" width="3.140625" style="1" customWidth="1"/>
    <col min="13570" max="13570" width="20.85546875" style="1" customWidth="1"/>
    <col min="13571" max="13571" width="27.42578125" style="1" customWidth="1"/>
    <col min="13572" max="13573" width="12.28515625" style="1" customWidth="1"/>
    <col min="13574" max="13574" width="12.42578125" style="1" customWidth="1"/>
    <col min="13575" max="13575" width="22.140625" style="1" customWidth="1"/>
    <col min="13576" max="13576" width="4.5703125" style="1" bestFit="1" customWidth="1"/>
    <col min="13577" max="13578" width="9.140625" style="1"/>
    <col min="13579" max="13579" width="10.140625" style="1" bestFit="1" customWidth="1"/>
    <col min="13580" max="13824" width="9.140625" style="1"/>
    <col min="13825" max="13825" width="3.140625" style="1" customWidth="1"/>
    <col min="13826" max="13826" width="20.85546875" style="1" customWidth="1"/>
    <col min="13827" max="13827" width="27.42578125" style="1" customWidth="1"/>
    <col min="13828" max="13829" width="12.28515625" style="1" customWidth="1"/>
    <col min="13830" max="13830" width="12.42578125" style="1" customWidth="1"/>
    <col min="13831" max="13831" width="22.140625" style="1" customWidth="1"/>
    <col min="13832" max="13832" width="4.5703125" style="1" bestFit="1" customWidth="1"/>
    <col min="13833" max="13834" width="9.140625" style="1"/>
    <col min="13835" max="13835" width="10.140625" style="1" bestFit="1" customWidth="1"/>
    <col min="13836" max="14080" width="9.140625" style="1"/>
    <col min="14081" max="14081" width="3.140625" style="1" customWidth="1"/>
    <col min="14082" max="14082" width="20.85546875" style="1" customWidth="1"/>
    <col min="14083" max="14083" width="27.42578125" style="1" customWidth="1"/>
    <col min="14084" max="14085" width="12.28515625" style="1" customWidth="1"/>
    <col min="14086" max="14086" width="12.42578125" style="1" customWidth="1"/>
    <col min="14087" max="14087" width="22.140625" style="1" customWidth="1"/>
    <col min="14088" max="14088" width="4.5703125" style="1" bestFit="1" customWidth="1"/>
    <col min="14089" max="14090" width="9.140625" style="1"/>
    <col min="14091" max="14091" width="10.140625" style="1" bestFit="1" customWidth="1"/>
    <col min="14092" max="14336" width="9.140625" style="1"/>
    <col min="14337" max="14337" width="3.140625" style="1" customWidth="1"/>
    <col min="14338" max="14338" width="20.85546875" style="1" customWidth="1"/>
    <col min="14339" max="14339" width="27.42578125" style="1" customWidth="1"/>
    <col min="14340" max="14341" width="12.28515625" style="1" customWidth="1"/>
    <col min="14342" max="14342" width="12.42578125" style="1" customWidth="1"/>
    <col min="14343" max="14343" width="22.140625" style="1" customWidth="1"/>
    <col min="14344" max="14344" width="4.5703125" style="1" bestFit="1" customWidth="1"/>
    <col min="14345" max="14346" width="9.140625" style="1"/>
    <col min="14347" max="14347" width="10.140625" style="1" bestFit="1" customWidth="1"/>
    <col min="14348" max="14592" width="9.140625" style="1"/>
    <col min="14593" max="14593" width="3.140625" style="1" customWidth="1"/>
    <col min="14594" max="14594" width="20.85546875" style="1" customWidth="1"/>
    <col min="14595" max="14595" width="27.42578125" style="1" customWidth="1"/>
    <col min="14596" max="14597" width="12.28515625" style="1" customWidth="1"/>
    <col min="14598" max="14598" width="12.42578125" style="1" customWidth="1"/>
    <col min="14599" max="14599" width="22.140625" style="1" customWidth="1"/>
    <col min="14600" max="14600" width="4.5703125" style="1" bestFit="1" customWidth="1"/>
    <col min="14601" max="14602" width="9.140625" style="1"/>
    <col min="14603" max="14603" width="10.140625" style="1" bestFit="1" customWidth="1"/>
    <col min="14604" max="14848" width="9.140625" style="1"/>
    <col min="14849" max="14849" width="3.140625" style="1" customWidth="1"/>
    <col min="14850" max="14850" width="20.85546875" style="1" customWidth="1"/>
    <col min="14851" max="14851" width="27.42578125" style="1" customWidth="1"/>
    <col min="14852" max="14853" width="12.28515625" style="1" customWidth="1"/>
    <col min="14854" max="14854" width="12.42578125" style="1" customWidth="1"/>
    <col min="14855" max="14855" width="22.140625" style="1" customWidth="1"/>
    <col min="14856" max="14856" width="4.5703125" style="1" bestFit="1" customWidth="1"/>
    <col min="14857" max="14858" width="9.140625" style="1"/>
    <col min="14859" max="14859" width="10.140625" style="1" bestFit="1" customWidth="1"/>
    <col min="14860" max="15104" width="9.140625" style="1"/>
    <col min="15105" max="15105" width="3.140625" style="1" customWidth="1"/>
    <col min="15106" max="15106" width="20.85546875" style="1" customWidth="1"/>
    <col min="15107" max="15107" width="27.42578125" style="1" customWidth="1"/>
    <col min="15108" max="15109" width="12.28515625" style="1" customWidth="1"/>
    <col min="15110" max="15110" width="12.42578125" style="1" customWidth="1"/>
    <col min="15111" max="15111" width="22.140625" style="1" customWidth="1"/>
    <col min="15112" max="15112" width="4.5703125" style="1" bestFit="1" customWidth="1"/>
    <col min="15113" max="15114" width="9.140625" style="1"/>
    <col min="15115" max="15115" width="10.140625" style="1" bestFit="1" customWidth="1"/>
    <col min="15116" max="15360" width="9.140625" style="1"/>
    <col min="15361" max="15361" width="3.140625" style="1" customWidth="1"/>
    <col min="15362" max="15362" width="20.85546875" style="1" customWidth="1"/>
    <col min="15363" max="15363" width="27.42578125" style="1" customWidth="1"/>
    <col min="15364" max="15365" width="12.28515625" style="1" customWidth="1"/>
    <col min="15366" max="15366" width="12.42578125" style="1" customWidth="1"/>
    <col min="15367" max="15367" width="22.140625" style="1" customWidth="1"/>
    <col min="15368" max="15368" width="4.5703125" style="1" bestFit="1" customWidth="1"/>
    <col min="15369" max="15370" width="9.140625" style="1"/>
    <col min="15371" max="15371" width="10.140625" style="1" bestFit="1" customWidth="1"/>
    <col min="15372" max="15616" width="9.140625" style="1"/>
    <col min="15617" max="15617" width="3.140625" style="1" customWidth="1"/>
    <col min="15618" max="15618" width="20.85546875" style="1" customWidth="1"/>
    <col min="15619" max="15619" width="27.42578125" style="1" customWidth="1"/>
    <col min="15620" max="15621" width="12.28515625" style="1" customWidth="1"/>
    <col min="15622" max="15622" width="12.42578125" style="1" customWidth="1"/>
    <col min="15623" max="15623" width="22.140625" style="1" customWidth="1"/>
    <col min="15624" max="15624" width="4.5703125" style="1" bestFit="1" customWidth="1"/>
    <col min="15625" max="15626" width="9.140625" style="1"/>
    <col min="15627" max="15627" width="10.140625" style="1" bestFit="1" customWidth="1"/>
    <col min="15628" max="15872" width="9.140625" style="1"/>
    <col min="15873" max="15873" width="3.140625" style="1" customWidth="1"/>
    <col min="15874" max="15874" width="20.85546875" style="1" customWidth="1"/>
    <col min="15875" max="15875" width="27.42578125" style="1" customWidth="1"/>
    <col min="15876" max="15877" width="12.28515625" style="1" customWidth="1"/>
    <col min="15878" max="15878" width="12.42578125" style="1" customWidth="1"/>
    <col min="15879" max="15879" width="22.140625" style="1" customWidth="1"/>
    <col min="15880" max="15880" width="4.5703125" style="1" bestFit="1" customWidth="1"/>
    <col min="15881" max="15882" width="9.140625" style="1"/>
    <col min="15883" max="15883" width="10.140625" style="1" bestFit="1" customWidth="1"/>
    <col min="15884" max="16128" width="9.140625" style="1"/>
    <col min="16129" max="16129" width="3.140625" style="1" customWidth="1"/>
    <col min="16130" max="16130" width="20.85546875" style="1" customWidth="1"/>
    <col min="16131" max="16131" width="27.42578125" style="1" customWidth="1"/>
    <col min="16132" max="16133" width="12.28515625" style="1" customWidth="1"/>
    <col min="16134" max="16134" width="12.42578125" style="1" customWidth="1"/>
    <col min="16135" max="16135" width="22.140625" style="1" customWidth="1"/>
    <col min="16136" max="16136" width="4.5703125" style="1" bestFit="1" customWidth="1"/>
    <col min="16137" max="16138" width="9.140625" style="1"/>
    <col min="16139" max="16139" width="10.140625" style="1" bestFit="1" customWidth="1"/>
    <col min="16140" max="16384" width="9.140625" style="1"/>
  </cols>
  <sheetData>
    <row r="1" spans="1:9" x14ac:dyDescent="0.2">
      <c r="A1" s="70"/>
      <c r="B1" s="70"/>
      <c r="C1" s="70"/>
      <c r="D1" s="70"/>
      <c r="E1" s="70"/>
      <c r="F1" s="70"/>
      <c r="G1" s="70"/>
    </row>
    <row r="2" spans="1:9" ht="18.75" customHeight="1" x14ac:dyDescent="0.2">
      <c r="A2" s="117" t="s">
        <v>48</v>
      </c>
      <c r="B2" s="117"/>
      <c r="C2" s="117"/>
      <c r="D2" s="117"/>
      <c r="E2" s="117"/>
      <c r="F2" s="117"/>
      <c r="G2" s="117"/>
    </row>
    <row r="3" spans="1:9" ht="25.5" x14ac:dyDescent="0.2">
      <c r="A3" s="59" t="s">
        <v>0</v>
      </c>
      <c r="B3" s="2" t="s">
        <v>1</v>
      </c>
      <c r="C3" s="2" t="s">
        <v>2</v>
      </c>
      <c r="D3" s="60" t="s">
        <v>3</v>
      </c>
      <c r="E3" s="3" t="s">
        <v>4</v>
      </c>
      <c r="F3" s="61" t="s">
        <v>5</v>
      </c>
      <c r="G3" s="2" t="s">
        <v>6</v>
      </c>
    </row>
    <row r="4" spans="1:9" ht="30.75" customHeight="1" x14ac:dyDescent="0.2">
      <c r="A4" s="120">
        <v>1</v>
      </c>
      <c r="B4" s="65" t="s">
        <v>32</v>
      </c>
      <c r="C4" s="4"/>
      <c r="D4" s="5"/>
      <c r="E4" s="5"/>
      <c r="F4" s="5"/>
      <c r="G4" s="56"/>
    </row>
    <row r="5" spans="1:9" ht="22.5" customHeight="1" x14ac:dyDescent="0.2">
      <c r="A5" s="121"/>
      <c r="B5" s="7" t="s">
        <v>7</v>
      </c>
      <c r="C5" s="8"/>
      <c r="D5" s="9">
        <f>SUM(D4:D4)</f>
        <v>0</v>
      </c>
      <c r="E5" s="9">
        <f>SUM(E4:E4)</f>
        <v>0</v>
      </c>
      <c r="F5" s="9">
        <f>SUM(F4:F4)</f>
        <v>0</v>
      </c>
      <c r="G5" s="57"/>
    </row>
    <row r="6" spans="1:9" ht="30.75" customHeight="1" x14ac:dyDescent="0.2">
      <c r="A6" s="107">
        <v>2</v>
      </c>
      <c r="B6" s="65" t="s">
        <v>8</v>
      </c>
      <c r="C6" s="67" t="s">
        <v>43</v>
      </c>
      <c r="D6" s="68">
        <v>36800</v>
      </c>
      <c r="E6" s="68"/>
      <c r="F6" s="5"/>
      <c r="G6" s="69"/>
    </row>
    <row r="7" spans="1:9" s="6" customFormat="1" ht="21.75" customHeight="1" x14ac:dyDescent="0.2">
      <c r="A7" s="108"/>
      <c r="B7" s="7" t="s">
        <v>7</v>
      </c>
      <c r="C7" s="8"/>
      <c r="D7" s="9">
        <f>SUM(D6:D6)</f>
        <v>36800</v>
      </c>
      <c r="E7" s="9">
        <f t="shared" ref="E7:F7" si="0">SUM(E6:E6)</f>
        <v>0</v>
      </c>
      <c r="F7" s="9">
        <f t="shared" si="0"/>
        <v>0</v>
      </c>
      <c r="G7" s="9"/>
    </row>
    <row r="8" spans="1:9" s="6" customFormat="1" ht="27.75" customHeight="1" x14ac:dyDescent="0.2">
      <c r="A8" s="118">
        <v>3</v>
      </c>
      <c r="B8" s="76" t="s">
        <v>9</v>
      </c>
      <c r="C8" s="67"/>
      <c r="D8" s="68"/>
      <c r="E8" s="68"/>
      <c r="F8" s="5"/>
      <c r="G8" s="69"/>
      <c r="I8" s="10"/>
    </row>
    <row r="9" spans="1:9" s="6" customFormat="1" ht="24" customHeight="1" x14ac:dyDescent="0.2">
      <c r="A9" s="119"/>
      <c r="B9" s="7" t="s">
        <v>7</v>
      </c>
      <c r="C9" s="8"/>
      <c r="D9" s="9">
        <f>D8</f>
        <v>0</v>
      </c>
      <c r="E9" s="9">
        <f>SUM(E8:E8)</f>
        <v>0</v>
      </c>
      <c r="F9" s="9">
        <f>SUM(F8:F8)</f>
        <v>0</v>
      </c>
      <c r="G9" s="9"/>
      <c r="I9" s="10"/>
    </row>
    <row r="10" spans="1:9" s="6" customFormat="1" ht="35.25" customHeight="1" x14ac:dyDescent="0.2">
      <c r="A10" s="120">
        <v>4</v>
      </c>
      <c r="B10" s="85" t="s">
        <v>10</v>
      </c>
      <c r="C10" s="4" t="s">
        <v>44</v>
      </c>
      <c r="D10" s="5">
        <v>450000</v>
      </c>
      <c r="E10" s="5"/>
      <c r="F10" s="5"/>
      <c r="G10" s="83"/>
      <c r="I10" s="10"/>
    </row>
    <row r="11" spans="1:9" s="6" customFormat="1" ht="24" customHeight="1" x14ac:dyDescent="0.2">
      <c r="A11" s="121"/>
      <c r="B11" s="7" t="s">
        <v>7</v>
      </c>
      <c r="C11" s="8"/>
      <c r="D11" s="9">
        <f>SUBTOTAL(9,D10:D10)</f>
        <v>450000</v>
      </c>
      <c r="E11" s="9">
        <f>SUM(E10:E10)</f>
        <v>0</v>
      </c>
      <c r="F11" s="9">
        <f>SUBTOTAL(9,F10:F10)</f>
        <v>0</v>
      </c>
      <c r="G11" s="9"/>
    </row>
    <row r="12" spans="1:9" s="6" customFormat="1" ht="24" customHeight="1" x14ac:dyDescent="0.2">
      <c r="A12" s="112">
        <v>5</v>
      </c>
      <c r="B12" s="75" t="s">
        <v>11</v>
      </c>
      <c r="C12" s="67"/>
      <c r="D12" s="68"/>
      <c r="E12" s="68"/>
      <c r="F12" s="5"/>
      <c r="G12" s="69"/>
    </row>
    <row r="13" spans="1:9" s="6" customFormat="1" ht="19.5" customHeight="1" x14ac:dyDescent="0.2">
      <c r="A13" s="108"/>
      <c r="B13" s="7" t="s">
        <v>7</v>
      </c>
      <c r="C13" s="8"/>
      <c r="D13" s="9">
        <f>SUBTOTAL(9,D11:D12)</f>
        <v>0</v>
      </c>
      <c r="E13" s="9">
        <f>E12</f>
        <v>0</v>
      </c>
      <c r="F13" s="9">
        <f>SUBTOTAL(9,F11:F12)</f>
        <v>0</v>
      </c>
      <c r="G13" s="9"/>
    </row>
    <row r="14" spans="1:9" s="6" customFormat="1" ht="23.25" customHeight="1" x14ac:dyDescent="0.2">
      <c r="A14" s="123">
        <v>6</v>
      </c>
      <c r="B14" s="77" t="s">
        <v>12</v>
      </c>
      <c r="C14" s="67"/>
      <c r="D14" s="68"/>
      <c r="E14" s="68"/>
      <c r="F14" s="5"/>
      <c r="G14" s="69"/>
    </row>
    <row r="15" spans="1:9" s="6" customFormat="1" ht="25.5" customHeight="1" x14ac:dyDescent="0.2">
      <c r="A15" s="124"/>
      <c r="B15" s="7" t="s">
        <v>7</v>
      </c>
      <c r="C15" s="8"/>
      <c r="D15" s="12">
        <f>SUM(D14:D14)</f>
        <v>0</v>
      </c>
      <c r="E15" s="12">
        <f>SUBTOTAL(9,E14:E14)</f>
        <v>0</v>
      </c>
      <c r="F15" s="12">
        <f>SUM(F14:F14)</f>
        <v>0</v>
      </c>
      <c r="G15" s="12" t="s">
        <v>36</v>
      </c>
    </row>
    <row r="16" spans="1:9" s="6" customFormat="1" ht="31.5" customHeight="1" x14ac:dyDescent="0.2">
      <c r="A16" s="125">
        <v>7</v>
      </c>
      <c r="B16" s="75" t="s">
        <v>13</v>
      </c>
      <c r="C16" s="4"/>
      <c r="D16" s="5"/>
      <c r="E16" s="5"/>
      <c r="F16" s="5"/>
      <c r="G16" s="69"/>
    </row>
    <row r="17" spans="1:11" s="6" customFormat="1" ht="28.5" customHeight="1" x14ac:dyDescent="0.2">
      <c r="A17" s="125"/>
      <c r="B17" s="7" t="s">
        <v>7</v>
      </c>
      <c r="C17" s="8"/>
      <c r="D17" s="9">
        <f>SUBTOTAL(9,D16:D16)</f>
        <v>0</v>
      </c>
      <c r="E17" s="9">
        <f>SUBTOTAL(9,E16:E16)</f>
        <v>0</v>
      </c>
      <c r="F17" s="9">
        <f>SUBTOTAL(9,F16:F16)</f>
        <v>0</v>
      </c>
      <c r="G17" s="9"/>
    </row>
    <row r="18" spans="1:11" s="6" customFormat="1" ht="0.75" customHeight="1" x14ac:dyDescent="0.2">
      <c r="A18" s="81"/>
      <c r="B18" s="113" t="s">
        <v>14</v>
      </c>
      <c r="C18" s="4"/>
      <c r="D18" s="5"/>
      <c r="E18" s="72">
        <v>0</v>
      </c>
      <c r="F18" s="5">
        <f>D18-E18</f>
        <v>0</v>
      </c>
      <c r="G18" s="69"/>
    </row>
    <row r="19" spans="1:11" s="6" customFormat="1" ht="33" customHeight="1" x14ac:dyDescent="0.2">
      <c r="A19" s="115">
        <v>8</v>
      </c>
      <c r="B19" s="114"/>
      <c r="C19" s="4" t="s">
        <v>37</v>
      </c>
      <c r="D19" s="5">
        <v>12265</v>
      </c>
      <c r="E19" s="72"/>
      <c r="F19" s="5"/>
      <c r="G19" s="69" t="s">
        <v>45</v>
      </c>
    </row>
    <row r="20" spans="1:11" s="6" customFormat="1" ht="30" customHeight="1" x14ac:dyDescent="0.2">
      <c r="A20" s="116"/>
      <c r="B20" s="7" t="s">
        <v>7</v>
      </c>
      <c r="C20" s="8"/>
      <c r="D20" s="9">
        <f>SUM(D19:D19)</f>
        <v>12265</v>
      </c>
      <c r="E20" s="9">
        <f>SUM(E19:E19)</f>
        <v>0</v>
      </c>
      <c r="F20" s="9">
        <f>SUM(F18:F19)</f>
        <v>0</v>
      </c>
      <c r="G20" s="9"/>
    </row>
    <row r="21" spans="1:11" s="6" customFormat="1" ht="37.5" customHeight="1" x14ac:dyDescent="0.2">
      <c r="A21" s="122">
        <v>9</v>
      </c>
      <c r="B21" s="88" t="s">
        <v>15</v>
      </c>
      <c r="C21" s="4" t="s">
        <v>46</v>
      </c>
      <c r="D21" s="5">
        <v>50400</v>
      </c>
      <c r="E21" s="5"/>
      <c r="F21" s="5"/>
      <c r="G21" s="83"/>
    </row>
    <row r="22" spans="1:11" s="6" customFormat="1" ht="26.25" customHeight="1" x14ac:dyDescent="0.2">
      <c r="A22" s="116"/>
      <c r="B22" s="66" t="s">
        <v>7</v>
      </c>
      <c r="C22" s="8"/>
      <c r="D22" s="12">
        <f>SUM(D21)</f>
        <v>50400</v>
      </c>
      <c r="E22" s="12">
        <f t="shared" ref="E22:F22" si="1">SUM(E21)</f>
        <v>0</v>
      </c>
      <c r="F22" s="12">
        <f t="shared" si="1"/>
        <v>0</v>
      </c>
      <c r="G22" s="12"/>
      <c r="J22" s="13"/>
      <c r="K22" s="13"/>
    </row>
    <row r="23" spans="1:11" s="58" customFormat="1" ht="26.25" customHeight="1" x14ac:dyDescent="0.2">
      <c r="A23" s="122">
        <v>10</v>
      </c>
      <c r="B23" s="104" t="s">
        <v>16</v>
      </c>
      <c r="C23" s="67" t="s">
        <v>41</v>
      </c>
      <c r="D23" s="68">
        <v>40000</v>
      </c>
      <c r="E23" s="68"/>
      <c r="F23" s="20"/>
      <c r="G23" s="84"/>
      <c r="J23" s="89"/>
      <c r="K23" s="89"/>
    </row>
    <row r="24" spans="1:11" s="6" customFormat="1" ht="26.25" customHeight="1" x14ac:dyDescent="0.2">
      <c r="A24" s="115"/>
      <c r="B24" s="105"/>
      <c r="C24" s="4" t="s">
        <v>46</v>
      </c>
      <c r="D24" s="86">
        <v>48400</v>
      </c>
      <c r="E24" s="80"/>
      <c r="F24" s="20"/>
      <c r="G24" s="84"/>
      <c r="J24" s="13"/>
      <c r="K24" s="13"/>
    </row>
    <row r="25" spans="1:11" s="6" customFormat="1" ht="25.5" customHeight="1" x14ac:dyDescent="0.2">
      <c r="A25" s="116"/>
      <c r="B25" s="66" t="s">
        <v>7</v>
      </c>
      <c r="C25" s="8"/>
      <c r="D25" s="9">
        <f>SUM(D24+D23)</f>
        <v>88400</v>
      </c>
      <c r="E25" s="9">
        <f>SUM(E23:E24)</f>
        <v>0</v>
      </c>
      <c r="F25" s="9">
        <f>SUM(F24:F24)</f>
        <v>0</v>
      </c>
      <c r="G25" s="9"/>
    </row>
    <row r="26" spans="1:11" s="6" customFormat="1" ht="38.25" customHeight="1" x14ac:dyDescent="0.2">
      <c r="A26" s="112">
        <v>11</v>
      </c>
      <c r="B26" s="75" t="s">
        <v>33</v>
      </c>
      <c r="C26" s="4"/>
      <c r="D26" s="14"/>
      <c r="E26" s="14"/>
      <c r="F26" s="14"/>
      <c r="G26" s="69"/>
    </row>
    <row r="27" spans="1:11" s="6" customFormat="1" ht="21.75" customHeight="1" x14ac:dyDescent="0.2">
      <c r="A27" s="108"/>
      <c r="B27" s="66" t="s">
        <v>7</v>
      </c>
      <c r="C27" s="8"/>
      <c r="D27" s="9">
        <f>SUM(D26:D26)</f>
        <v>0</v>
      </c>
      <c r="E27" s="9">
        <f>SUM(E26:E26)</f>
        <v>0</v>
      </c>
      <c r="F27" s="9">
        <f>SUM(F26:F26)</f>
        <v>0</v>
      </c>
      <c r="G27" s="9"/>
    </row>
    <row r="28" spans="1:11" s="6" customFormat="1" ht="32.25" customHeight="1" x14ac:dyDescent="0.2">
      <c r="A28" s="101">
        <v>12</v>
      </c>
      <c r="B28" s="64" t="s">
        <v>17</v>
      </c>
      <c r="C28" s="11" t="s">
        <v>40</v>
      </c>
      <c r="D28" s="68">
        <v>75000</v>
      </c>
      <c r="E28" s="63"/>
      <c r="F28" s="63"/>
      <c r="G28" s="63"/>
    </row>
    <row r="29" spans="1:11" s="6" customFormat="1" ht="25.5" customHeight="1" x14ac:dyDescent="0.2">
      <c r="A29" s="103"/>
      <c r="B29" s="7" t="s">
        <v>7</v>
      </c>
      <c r="C29" s="8"/>
      <c r="D29" s="9">
        <f>SUM(D28)</f>
        <v>75000</v>
      </c>
      <c r="E29" s="9">
        <f t="shared" ref="E29:F29" si="2">SUM(E28)</f>
        <v>0</v>
      </c>
      <c r="F29" s="9">
        <f t="shared" si="2"/>
        <v>0</v>
      </c>
      <c r="G29" s="9"/>
    </row>
    <row r="30" spans="1:11" s="6" customFormat="1" ht="36.75" customHeight="1" x14ac:dyDescent="0.2">
      <c r="A30" s="107">
        <v>13</v>
      </c>
      <c r="B30" s="91" t="s">
        <v>18</v>
      </c>
      <c r="C30" s="4"/>
      <c r="D30" s="68"/>
      <c r="E30" s="68"/>
      <c r="F30" s="5"/>
      <c r="G30" s="69"/>
      <c r="I30" s="10"/>
    </row>
    <row r="31" spans="1:11" s="6" customFormat="1" ht="24.75" customHeight="1" x14ac:dyDescent="0.2">
      <c r="A31" s="108"/>
      <c r="B31" s="66" t="s">
        <v>7</v>
      </c>
      <c r="C31" s="8"/>
      <c r="D31" s="9">
        <f>SUM(D30:D30)</f>
        <v>0</v>
      </c>
      <c r="E31" s="9">
        <f>SUM(E30:E30)</f>
        <v>0</v>
      </c>
      <c r="F31" s="9">
        <f>SUM(F30:F30)</f>
        <v>0</v>
      </c>
      <c r="G31" s="9"/>
    </row>
    <row r="32" spans="1:11" s="6" customFormat="1" ht="24.75" customHeight="1" x14ac:dyDescent="0.2">
      <c r="A32" s="107">
        <v>14</v>
      </c>
      <c r="B32" s="88" t="s">
        <v>19</v>
      </c>
      <c r="C32" s="67"/>
      <c r="D32" s="68"/>
      <c r="E32" s="68"/>
      <c r="F32" s="20"/>
      <c r="G32" s="69"/>
    </row>
    <row r="33" spans="1:10" s="6" customFormat="1" ht="25.5" customHeight="1" x14ac:dyDescent="0.2">
      <c r="A33" s="108"/>
      <c r="B33" s="7" t="s">
        <v>7</v>
      </c>
      <c r="C33" s="8"/>
      <c r="D33" s="9">
        <f>SUM(D32:D32)</f>
        <v>0</v>
      </c>
      <c r="E33" s="9">
        <f>SUM(E32:E32)</f>
        <v>0</v>
      </c>
      <c r="F33" s="9">
        <f>SUM(F32:F32)</f>
        <v>0</v>
      </c>
      <c r="G33" s="17"/>
      <c r="J33" s="16"/>
    </row>
    <row r="34" spans="1:10" s="6" customFormat="1" ht="27.75" customHeight="1" x14ac:dyDescent="0.2">
      <c r="A34" s="102">
        <v>15</v>
      </c>
      <c r="B34" s="74" t="s">
        <v>20</v>
      </c>
      <c r="C34" s="4"/>
      <c r="D34" s="18"/>
      <c r="E34" s="18"/>
      <c r="F34" s="5"/>
      <c r="G34" s="71"/>
    </row>
    <row r="35" spans="1:10" s="6" customFormat="1" ht="19.5" customHeight="1" x14ac:dyDescent="0.2">
      <c r="A35" s="103"/>
      <c r="B35" s="7" t="s">
        <v>7</v>
      </c>
      <c r="C35" s="8"/>
      <c r="D35" s="19">
        <f>SUM(D34:D34)</f>
        <v>0</v>
      </c>
      <c r="E35" s="19">
        <f>SUM(E34:E34)</f>
        <v>0</v>
      </c>
      <c r="F35" s="19">
        <f>SUM(F34:F34)</f>
        <v>0</v>
      </c>
      <c r="G35" s="19"/>
    </row>
    <row r="36" spans="1:10" s="58" customFormat="1" ht="30.75" customHeight="1" x14ac:dyDescent="0.2">
      <c r="A36" s="109">
        <v>16</v>
      </c>
      <c r="B36" s="87" t="s">
        <v>21</v>
      </c>
      <c r="C36" s="4" t="s">
        <v>46</v>
      </c>
      <c r="D36" s="5">
        <v>35100</v>
      </c>
      <c r="E36" s="5"/>
      <c r="F36" s="5"/>
      <c r="G36" s="71"/>
    </row>
    <row r="37" spans="1:10" s="6" customFormat="1" ht="21.75" customHeight="1" x14ac:dyDescent="0.2">
      <c r="A37" s="110"/>
      <c r="B37" s="7" t="s">
        <v>7</v>
      </c>
      <c r="C37" s="8"/>
      <c r="D37" s="21">
        <f>SUM(D36:D36)</f>
        <v>35100</v>
      </c>
      <c r="E37" s="21">
        <f>SUM(E36:E36)</f>
        <v>0</v>
      </c>
      <c r="F37" s="21">
        <f>SUM(F36:F36)</f>
        <v>0</v>
      </c>
      <c r="G37" s="21"/>
    </row>
    <row r="38" spans="1:10" s="6" customFormat="1" ht="27" customHeight="1" x14ac:dyDescent="0.2">
      <c r="A38" s="111">
        <v>17</v>
      </c>
      <c r="B38" s="74" t="s">
        <v>22</v>
      </c>
      <c r="C38" s="67" t="s">
        <v>37</v>
      </c>
      <c r="D38" s="86">
        <v>17498</v>
      </c>
      <c r="E38" s="80"/>
      <c r="F38" s="20"/>
      <c r="G38" s="69" t="s">
        <v>45</v>
      </c>
    </row>
    <row r="39" spans="1:10" s="6" customFormat="1" ht="19.5" customHeight="1" x14ac:dyDescent="0.2">
      <c r="A39" s="111"/>
      <c r="B39" s="7" t="s">
        <v>7</v>
      </c>
      <c r="C39" s="8"/>
      <c r="D39" s="21">
        <f>SUM(D38:D38)</f>
        <v>17498</v>
      </c>
      <c r="E39" s="22">
        <f>SUBTOTAL(9,E38:E38)</f>
        <v>0</v>
      </c>
      <c r="F39" s="22">
        <f>SUBTOTAL(9,F38:F38)</f>
        <v>0</v>
      </c>
      <c r="G39" s="22"/>
    </row>
    <row r="40" spans="1:10" s="6" customFormat="1" ht="30" customHeight="1" x14ac:dyDescent="0.2">
      <c r="A40" s="101">
        <v>18</v>
      </c>
      <c r="B40" s="99" t="s">
        <v>23</v>
      </c>
      <c r="C40" s="67" t="s">
        <v>37</v>
      </c>
      <c r="D40" s="86">
        <v>18238</v>
      </c>
      <c r="E40" s="92"/>
      <c r="F40" s="92"/>
      <c r="G40" s="69" t="s">
        <v>45</v>
      </c>
    </row>
    <row r="41" spans="1:10" s="6" customFormat="1" ht="22.5" customHeight="1" x14ac:dyDescent="0.2">
      <c r="A41" s="102"/>
      <c r="B41" s="100"/>
      <c r="C41" s="11" t="s">
        <v>35</v>
      </c>
      <c r="D41" s="86">
        <v>75000</v>
      </c>
      <c r="E41" s="92"/>
      <c r="F41" s="92"/>
      <c r="G41" s="92"/>
    </row>
    <row r="42" spans="1:10" s="6" customFormat="1" ht="15.75" customHeight="1" x14ac:dyDescent="0.2">
      <c r="A42" s="103"/>
      <c r="B42" s="7" t="s">
        <v>7</v>
      </c>
      <c r="C42" s="8"/>
      <c r="D42" s="23">
        <f>SUM(D40:D41)</f>
        <v>93238</v>
      </c>
      <c r="E42" s="23">
        <f t="shared" ref="E42:F42" si="3">SUM(E40:E41)</f>
        <v>0</v>
      </c>
      <c r="F42" s="23">
        <f t="shared" si="3"/>
        <v>0</v>
      </c>
      <c r="G42" s="23"/>
    </row>
    <row r="43" spans="1:10" s="6" customFormat="1" ht="35.25" customHeight="1" x14ac:dyDescent="0.2">
      <c r="A43" s="102">
        <v>19</v>
      </c>
      <c r="B43" s="90" t="s">
        <v>24</v>
      </c>
      <c r="C43" s="67" t="s">
        <v>47</v>
      </c>
      <c r="D43" s="68">
        <v>180000</v>
      </c>
      <c r="E43" s="68"/>
      <c r="F43" s="5"/>
      <c r="G43" s="69"/>
    </row>
    <row r="44" spans="1:10" s="6" customFormat="1" ht="15.75" customHeight="1" x14ac:dyDescent="0.2">
      <c r="A44" s="103"/>
      <c r="B44" s="7" t="s">
        <v>7</v>
      </c>
      <c r="C44" s="8"/>
      <c r="D44" s="23">
        <f>SUM(D43:D43)</f>
        <v>180000</v>
      </c>
      <c r="E44" s="26">
        <f>SUM(E42:E43)</f>
        <v>0</v>
      </c>
      <c r="F44" s="26">
        <f>SUM(F42:F43)</f>
        <v>0</v>
      </c>
      <c r="G44" s="24"/>
    </row>
    <row r="45" spans="1:10" s="6" customFormat="1" ht="25.5" customHeight="1" x14ac:dyDescent="0.2">
      <c r="A45" s="102">
        <v>20</v>
      </c>
      <c r="B45" s="74" t="s">
        <v>25</v>
      </c>
      <c r="C45" s="67"/>
      <c r="D45" s="68"/>
      <c r="E45" s="68"/>
      <c r="F45" s="5"/>
      <c r="G45" s="69"/>
    </row>
    <row r="46" spans="1:10" s="6" customFormat="1" ht="12.75" customHeight="1" x14ac:dyDescent="0.2">
      <c r="A46" s="103"/>
      <c r="B46" s="7" t="s">
        <v>7</v>
      </c>
      <c r="C46" s="25"/>
      <c r="D46" s="26">
        <f>SUM(D45:D45)</f>
        <v>0</v>
      </c>
      <c r="E46" s="26">
        <f>SUM(E45:E45)</f>
        <v>0</v>
      </c>
      <c r="F46" s="26">
        <f>SUM(F45:F45)</f>
        <v>0</v>
      </c>
      <c r="G46" s="26"/>
      <c r="I46" s="13"/>
    </row>
    <row r="47" spans="1:10" s="6" customFormat="1" ht="33.75" customHeight="1" x14ac:dyDescent="0.2">
      <c r="A47" s="101">
        <v>21</v>
      </c>
      <c r="B47" s="73" t="s">
        <v>26</v>
      </c>
      <c r="C47" s="4"/>
      <c r="D47" s="5"/>
      <c r="E47" s="5"/>
      <c r="F47" s="20"/>
      <c r="G47" s="62"/>
    </row>
    <row r="48" spans="1:10" s="6" customFormat="1" ht="14.25" customHeight="1" x14ac:dyDescent="0.2">
      <c r="A48" s="103"/>
      <c r="B48" s="7" t="s">
        <v>7</v>
      </c>
      <c r="C48" s="8"/>
      <c r="D48" s="27">
        <f>SUM(D47:D47)</f>
        <v>0</v>
      </c>
      <c r="E48" s="27">
        <f>SUM(E47:E47)</f>
        <v>0</v>
      </c>
      <c r="F48" s="27">
        <f>SUM(F47:F47)</f>
        <v>0</v>
      </c>
      <c r="G48" s="27"/>
    </row>
    <row r="49" spans="1:10" s="6" customFormat="1" ht="31.5" customHeight="1" x14ac:dyDescent="0.2">
      <c r="A49" s="102">
        <v>22</v>
      </c>
      <c r="B49" s="73" t="s">
        <v>27</v>
      </c>
      <c r="C49" s="4"/>
      <c r="D49" s="28"/>
      <c r="E49" s="28"/>
      <c r="F49" s="20"/>
      <c r="G49" s="56"/>
    </row>
    <row r="50" spans="1:10" s="6" customFormat="1" ht="15.75" customHeight="1" x14ac:dyDescent="0.2">
      <c r="A50" s="103"/>
      <c r="B50" s="7" t="s">
        <v>7</v>
      </c>
      <c r="C50" s="8"/>
      <c r="D50" s="29">
        <f>SUM(D49:D49)</f>
        <v>0</v>
      </c>
      <c r="E50" s="29">
        <f>SUM(E49:E49)</f>
        <v>0</v>
      </c>
      <c r="F50" s="29">
        <f>SUM(F49:F49)</f>
        <v>0</v>
      </c>
      <c r="G50" s="29"/>
    </row>
    <row r="51" spans="1:10" s="6" customFormat="1" ht="27" customHeight="1" x14ac:dyDescent="0.2">
      <c r="A51" s="101">
        <v>23</v>
      </c>
      <c r="B51" s="94" t="s">
        <v>28</v>
      </c>
      <c r="C51" s="11" t="s">
        <v>35</v>
      </c>
      <c r="D51" s="95">
        <v>105000</v>
      </c>
      <c r="E51" s="93"/>
      <c r="F51" s="93"/>
      <c r="G51" s="93"/>
    </row>
    <row r="52" spans="1:10" s="6" customFormat="1" ht="14.25" customHeight="1" x14ac:dyDescent="0.2">
      <c r="A52" s="103"/>
      <c r="B52" s="7" t="s">
        <v>7</v>
      </c>
      <c r="C52" s="8"/>
      <c r="D52" s="30">
        <f>SUM(D51:D51)</f>
        <v>105000</v>
      </c>
      <c r="E52" s="30">
        <f>SUM(E51:E51)</f>
        <v>0</v>
      </c>
      <c r="F52" s="30">
        <f>SUM(F51:F51)</f>
        <v>0</v>
      </c>
      <c r="G52" s="30"/>
    </row>
    <row r="53" spans="1:10" s="6" customFormat="1" ht="30.75" customHeight="1" x14ac:dyDescent="0.2">
      <c r="A53" s="102">
        <v>24</v>
      </c>
      <c r="B53" s="90" t="s">
        <v>29</v>
      </c>
      <c r="C53" s="4" t="s">
        <v>37</v>
      </c>
      <c r="D53" s="28">
        <v>13999</v>
      </c>
      <c r="E53" s="28"/>
      <c r="F53" s="20"/>
      <c r="G53" s="69" t="s">
        <v>45</v>
      </c>
    </row>
    <row r="54" spans="1:10" s="6" customFormat="1" ht="24" customHeight="1" thickBot="1" x14ac:dyDescent="0.25">
      <c r="A54" s="103"/>
      <c r="B54" s="78"/>
      <c r="C54" s="8"/>
      <c r="D54" s="34">
        <f>D53</f>
        <v>13999</v>
      </c>
      <c r="E54" s="34">
        <f>SUM(E53:E53)</f>
        <v>0</v>
      </c>
      <c r="F54" s="34">
        <f>SUM(F53:F53)</f>
        <v>0</v>
      </c>
      <c r="G54" s="30"/>
    </row>
    <row r="55" spans="1:10" s="6" customFormat="1" ht="24" customHeight="1" x14ac:dyDescent="0.2">
      <c r="A55" s="101">
        <v>25</v>
      </c>
      <c r="B55" s="104" t="s">
        <v>38</v>
      </c>
      <c r="C55" s="67" t="s">
        <v>42</v>
      </c>
      <c r="D55" s="80">
        <v>20000</v>
      </c>
      <c r="E55" s="80"/>
      <c r="F55" s="20"/>
      <c r="G55" s="79"/>
    </row>
    <row r="56" spans="1:10" s="6" customFormat="1" ht="24" customHeight="1" x14ac:dyDescent="0.2">
      <c r="A56" s="102"/>
      <c r="B56" s="105"/>
      <c r="C56" s="4" t="s">
        <v>39</v>
      </c>
      <c r="D56" s="28">
        <v>25000</v>
      </c>
      <c r="E56" s="80"/>
      <c r="F56" s="20"/>
      <c r="G56" s="79"/>
    </row>
    <row r="57" spans="1:10" s="6" customFormat="1" ht="36.75" customHeight="1" x14ac:dyDescent="0.2">
      <c r="A57" s="102"/>
      <c r="B57" s="106"/>
      <c r="C57" s="4" t="s">
        <v>49</v>
      </c>
      <c r="D57" s="28">
        <v>42271.199999999997</v>
      </c>
      <c r="E57" s="31"/>
      <c r="F57" s="20"/>
      <c r="G57" s="56"/>
    </row>
    <row r="58" spans="1:10" s="6" customFormat="1" ht="27" customHeight="1" thickBot="1" x14ac:dyDescent="0.25">
      <c r="A58" s="97"/>
      <c r="B58" s="32" t="s">
        <v>7</v>
      </c>
      <c r="C58" s="33"/>
      <c r="D58" s="34">
        <f>SUM(D55:D57)</f>
        <v>87271.2</v>
      </c>
      <c r="E58" s="34">
        <f>SUBTOTAL(9,E57:E57)</f>
        <v>0</v>
      </c>
      <c r="F58" s="34">
        <f>SUBTOTAL(9,F55:F57)</f>
        <v>0</v>
      </c>
      <c r="G58" s="34"/>
    </row>
    <row r="59" spans="1:10" s="6" customFormat="1" ht="24.75" hidden="1" customHeight="1" x14ac:dyDescent="0.2">
      <c r="A59" s="96"/>
      <c r="B59" s="15"/>
      <c r="C59" s="4"/>
      <c r="D59" s="5"/>
      <c r="E59" s="31"/>
      <c r="F59" s="20"/>
      <c r="G59" s="36"/>
    </row>
    <row r="60" spans="1:10" s="6" customFormat="1" ht="18.75" hidden="1" customHeight="1" thickBot="1" x14ac:dyDescent="0.25">
      <c r="A60" s="97"/>
      <c r="B60" s="32"/>
      <c r="C60" s="33"/>
      <c r="D60" s="34"/>
      <c r="E60" s="34"/>
      <c r="F60" s="34"/>
      <c r="G60" s="34"/>
    </row>
    <row r="61" spans="1:10" s="6" customFormat="1" ht="39" customHeight="1" x14ac:dyDescent="0.2">
      <c r="A61" s="11"/>
      <c r="B61" s="37" t="s">
        <v>30</v>
      </c>
      <c r="C61" s="38"/>
      <c r="D61" s="39">
        <f>D5+D7+D9+D11+D13+D15+D17+D20+D22+D25+D27+D29+D31+D33+D35+D37+D39+D42+D44+D46+D48+D50+D52+D54+D58</f>
        <v>1244971.2</v>
      </c>
      <c r="E61" s="39">
        <f>E5+E7+E9+E11+E13+E15+E17+E20+E22+E25+E27+E29+E31+E33+E35+E37+E39+E42+E44+E46+E48+E50+E52+E54+E58+E60</f>
        <v>0</v>
      </c>
      <c r="F61" s="39">
        <f>F5+F7+F9+F11+F13+F15+F17+F20+F22+F25+F27+F29+F31+F33+F35+F37+F39+F42+F44+F46+F48+F50+F52+F54+F58+F60</f>
        <v>0</v>
      </c>
      <c r="G61" s="39"/>
    </row>
    <row r="62" spans="1:10" s="35" customFormat="1" ht="18.75" customHeight="1" x14ac:dyDescent="0.2">
      <c r="A62" s="40"/>
      <c r="B62" s="41"/>
      <c r="C62" s="41"/>
      <c r="D62" s="42"/>
      <c r="E62" s="42"/>
      <c r="F62" s="43"/>
      <c r="J62" s="6"/>
    </row>
    <row r="63" spans="1:10" s="6" customFormat="1" ht="27" hidden="1" customHeight="1" thickBot="1" x14ac:dyDescent="0.25">
      <c r="A63" s="40"/>
      <c r="B63" s="41"/>
      <c r="C63" s="44"/>
      <c r="D63" s="45"/>
      <c r="E63" s="46"/>
      <c r="F63" s="43"/>
      <c r="G63" s="35"/>
    </row>
    <row r="64" spans="1:10" s="35" customFormat="1" ht="18.75" hidden="1" customHeight="1" x14ac:dyDescent="0.2">
      <c r="A64" s="47" t="s">
        <v>31</v>
      </c>
      <c r="B64" s="48"/>
      <c r="C64" s="49"/>
      <c r="D64" s="50"/>
      <c r="E64" s="51"/>
      <c r="F64" s="51"/>
      <c r="J64" s="6"/>
    </row>
    <row r="65" spans="1:10" s="35" customFormat="1" ht="28.5" customHeight="1" x14ac:dyDescent="0.2">
      <c r="A65" s="47" t="s">
        <v>34</v>
      </c>
      <c r="B65" s="48"/>
      <c r="C65" s="52"/>
      <c r="D65" s="50"/>
      <c r="E65" s="51"/>
      <c r="F65" s="51"/>
    </row>
    <row r="66" spans="1:10" s="35" customFormat="1" ht="21.75" customHeight="1" x14ac:dyDescent="0.2">
      <c r="A66" s="98"/>
      <c r="B66" s="98"/>
      <c r="C66" s="52"/>
      <c r="D66" s="82"/>
      <c r="E66" s="51"/>
      <c r="F66" s="51"/>
    </row>
    <row r="67" spans="1:10" s="35" customFormat="1" ht="11.25" customHeight="1" x14ac:dyDescent="0.2">
      <c r="A67" s="1"/>
      <c r="B67" s="53"/>
      <c r="C67" s="1"/>
      <c r="D67" s="54"/>
      <c r="E67" s="54"/>
      <c r="F67" s="54"/>
      <c r="G67" s="1"/>
    </row>
    <row r="68" spans="1:10" s="35" customFormat="1" ht="13.5" customHeight="1" x14ac:dyDescent="0.2">
      <c r="A68" s="1"/>
      <c r="B68" s="53"/>
      <c r="C68" s="1"/>
      <c r="D68" s="54"/>
      <c r="E68" s="54"/>
      <c r="F68" s="54"/>
      <c r="G68" s="55"/>
    </row>
    <row r="69" spans="1:10" s="35" customFormat="1" x14ac:dyDescent="0.2">
      <c r="A69" s="1"/>
      <c r="B69" s="53"/>
      <c r="C69" s="1"/>
      <c r="D69" s="54"/>
      <c r="E69" s="54"/>
      <c r="F69" s="54"/>
      <c r="G69" s="55"/>
    </row>
    <row r="70" spans="1:10" s="35" customFormat="1" x14ac:dyDescent="0.2">
      <c r="A70" s="1"/>
      <c r="B70" s="53"/>
      <c r="C70" s="1"/>
      <c r="D70" s="54"/>
      <c r="E70" s="54"/>
      <c r="F70" s="54"/>
      <c r="G70" s="55"/>
    </row>
    <row r="71" spans="1:10" x14ac:dyDescent="0.2">
      <c r="D71" s="54"/>
      <c r="E71" s="54"/>
      <c r="F71" s="54"/>
      <c r="G71" s="55"/>
      <c r="J71" s="35"/>
    </row>
    <row r="72" spans="1:10" s="55" customFormat="1" x14ac:dyDescent="0.2">
      <c r="A72" s="1"/>
      <c r="B72" s="53"/>
      <c r="C72" s="1"/>
      <c r="D72" s="54"/>
      <c r="E72" s="54"/>
      <c r="F72" s="54"/>
      <c r="J72" s="1"/>
    </row>
    <row r="73" spans="1:10" s="55" customFormat="1" x14ac:dyDescent="0.2">
      <c r="A73" s="1"/>
      <c r="B73" s="53"/>
      <c r="C73" s="1"/>
      <c r="D73" s="54"/>
      <c r="E73" s="54"/>
      <c r="F73" s="54"/>
    </row>
    <row r="74" spans="1:10" s="55" customFormat="1" x14ac:dyDescent="0.2">
      <c r="A74" s="1"/>
      <c r="B74" s="53"/>
      <c r="C74" s="1"/>
      <c r="D74" s="54"/>
      <c r="E74" s="54"/>
      <c r="F74" s="54"/>
    </row>
    <row r="75" spans="1:10" s="55" customFormat="1" x14ac:dyDescent="0.2">
      <c r="A75" s="1"/>
      <c r="B75" s="53"/>
      <c r="C75" s="1"/>
      <c r="D75" s="54"/>
      <c r="E75" s="54"/>
      <c r="F75" s="54"/>
    </row>
    <row r="76" spans="1:10" s="55" customFormat="1" x14ac:dyDescent="0.2">
      <c r="A76" s="1"/>
      <c r="B76" s="53"/>
      <c r="C76" s="1"/>
      <c r="D76" s="54"/>
      <c r="E76" s="54"/>
      <c r="F76" s="54"/>
    </row>
    <row r="77" spans="1:10" s="55" customFormat="1" x14ac:dyDescent="0.2">
      <c r="A77" s="1"/>
      <c r="B77" s="53"/>
      <c r="C77" s="1"/>
      <c r="D77" s="54"/>
      <c r="E77" s="54"/>
      <c r="F77" s="54"/>
    </row>
    <row r="78" spans="1:10" s="55" customFormat="1" x14ac:dyDescent="0.2">
      <c r="A78" s="1"/>
      <c r="B78" s="53"/>
      <c r="C78" s="1"/>
      <c r="D78" s="1"/>
      <c r="E78" s="1"/>
      <c r="F78" s="1"/>
      <c r="G78" s="1"/>
    </row>
    <row r="79" spans="1:10" s="55" customFormat="1" x14ac:dyDescent="0.2">
      <c r="A79" s="1"/>
      <c r="B79" s="53"/>
      <c r="C79" s="1"/>
      <c r="D79" s="1"/>
      <c r="E79" s="1"/>
      <c r="F79" s="1"/>
      <c r="G79" s="1"/>
    </row>
    <row r="80" spans="1:10" s="55" customFormat="1" x14ac:dyDescent="0.2">
      <c r="A80" s="1"/>
      <c r="B80" s="53"/>
      <c r="C80" s="1"/>
      <c r="D80" s="1"/>
      <c r="E80" s="1"/>
      <c r="F80" s="1"/>
      <c r="G80" s="1"/>
    </row>
    <row r="81" spans="1:10" s="55" customFormat="1" x14ac:dyDescent="0.2">
      <c r="A81" s="1"/>
      <c r="B81" s="53"/>
      <c r="C81" s="1"/>
      <c r="D81" s="1"/>
      <c r="E81" s="1"/>
      <c r="F81" s="1"/>
      <c r="G81" s="1"/>
    </row>
    <row r="82" spans="1:10" x14ac:dyDescent="0.2">
      <c r="J82" s="55"/>
    </row>
  </sheetData>
  <mergeCells count="32">
    <mergeCell ref="A21:A22"/>
    <mergeCell ref="A23:A25"/>
    <mergeCell ref="A28:A29"/>
    <mergeCell ref="A14:A15"/>
    <mergeCell ref="A16:A17"/>
    <mergeCell ref="B18:B19"/>
    <mergeCell ref="A19:A20"/>
    <mergeCell ref="A2:G2"/>
    <mergeCell ref="A6:A7"/>
    <mergeCell ref="A8:A9"/>
    <mergeCell ref="A10:A11"/>
    <mergeCell ref="A12:A13"/>
    <mergeCell ref="A4:A5"/>
    <mergeCell ref="A32:A33"/>
    <mergeCell ref="A34:A35"/>
    <mergeCell ref="A36:A37"/>
    <mergeCell ref="A38:A39"/>
    <mergeCell ref="B23:B24"/>
    <mergeCell ref="A26:A27"/>
    <mergeCell ref="A30:A31"/>
    <mergeCell ref="A59:A60"/>
    <mergeCell ref="A66:B66"/>
    <mergeCell ref="B40:B41"/>
    <mergeCell ref="A40:A42"/>
    <mergeCell ref="A51:A52"/>
    <mergeCell ref="A49:A50"/>
    <mergeCell ref="A53:A54"/>
    <mergeCell ref="A55:A58"/>
    <mergeCell ref="B55:B57"/>
    <mergeCell ref="A43:A44"/>
    <mergeCell ref="A45:A46"/>
    <mergeCell ref="A47:A48"/>
  </mergeCells>
  <printOptions horizontalCentered="1"/>
  <pageMargins left="0.78740157480314965" right="0.19685039370078741" top="0.39370078740157483" bottom="0.19685039370078741" header="0.51181102362204722" footer="0.51181102362204722"/>
  <pageSetup paperSize="9" scale="70" fitToWidth="0" fitToHeight="0" orientation="portrait" copies="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plan 2026 wyk. </vt:lpstr>
      <vt:lpstr>'plan 2026 wyk.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Matuszak</dc:creator>
  <cp:lastModifiedBy>Wioletta Matuszak</cp:lastModifiedBy>
  <cp:lastPrinted>2025-09-03T09:33:36Z</cp:lastPrinted>
  <dcterms:created xsi:type="dcterms:W3CDTF">2022-06-21T09:19:10Z</dcterms:created>
  <dcterms:modified xsi:type="dcterms:W3CDTF">2026-01-20T13:00:09Z</dcterms:modified>
</cp:coreProperties>
</file>